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65" windowWidth="23625" windowHeight="12480"/>
  </bookViews>
  <sheets>
    <sheet name="Questionnaire" sheetId="1" r:id="rId1"/>
    <sheet name="Score and Result" sheetId="2" r:id="rId2"/>
    <sheet name="Responses" sheetId="4" r:id="rId3"/>
  </sheets>
  <calcPr calcId="181029"/>
</workbook>
</file>

<file path=xl/calcChain.xml><?xml version="1.0" encoding="utf-8"?>
<calcChain xmlns="http://schemas.openxmlformats.org/spreadsheetml/2006/main">
  <c r="H227" i="4" l="1"/>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1" i="4" l="1"/>
  <c r="B3" i="2" s="1"/>
  <c r="B5" i="2" s="1"/>
</calcChain>
</file>

<file path=xl/sharedStrings.xml><?xml version="1.0" encoding="utf-8"?>
<sst xmlns="http://schemas.openxmlformats.org/spreadsheetml/2006/main" count="211" uniqueCount="179">
  <si>
    <t>When it comes to supporting and implementing the transformation to becoming a housing-focused shelter, our leadership team is:</t>
  </si>
  <si>
    <t>100% on board and ready to implement the revisions immediately</t>
  </si>
  <si>
    <t>We are more or less on board with a few reservations</t>
  </si>
  <si>
    <t>Luke warm about the idea</t>
  </si>
  <si>
    <t>Considering moving forward but are not ready to take action yet</t>
  </si>
  <si>
    <t>Fully against the idea</t>
  </si>
  <si>
    <t>We have a person or group identified who are set to begin implementation</t>
  </si>
  <si>
    <t>We have a person or group identified but they don’t know it yet</t>
  </si>
  <si>
    <t>We have some people or group of people who could potentially do it</t>
  </si>
  <si>
    <t>We may be able to identify a person or group but are unsure of their ability to fully deliver</t>
  </si>
  <si>
    <t>We have no single person or group of people capable of leading the implementation</t>
  </si>
  <si>
    <t>We have a thorough governance charter with requisite accountabilities</t>
  </si>
  <si>
    <t>Our governance charter is well on its way, just requiring a few tweaks</t>
  </si>
  <si>
    <t>We are still fleshing out our governance charter and accountabilities and while we have a decent foundation still have some work to do, but are getting there</t>
  </si>
  <si>
    <t>We have just started trying to figure out our governance charter and accountabilities but have not done a lot of work on it yet</t>
  </si>
  <si>
    <t>We have not yet begun to develop a governance structure for the work</t>
  </si>
  <si>
    <t>To lead the implementation of a housing-focused shelter:</t>
  </si>
  <si>
    <t>To govern the implementation of being a housing-focused shelter:</t>
  </si>
  <si>
    <t>When it comes to shared principles to form the foundation of being a housing-focused shelter:</t>
  </si>
  <si>
    <t>We have developed them and there was complete consensus on these principles</t>
  </si>
  <si>
    <t>We have developed them but there were some dissenting voices who are supportive but with reservations</t>
  </si>
  <si>
    <t>We are in the process of developing them</t>
  </si>
  <si>
    <t>We have not developed them but have a plan of how we will get there</t>
  </si>
  <si>
    <t>We have not developed them and have not established a plan to develop them</t>
  </si>
  <si>
    <t>The communication plan for the transformation is:</t>
  </si>
  <si>
    <t>Crafted and shared with all relevant parties</t>
  </si>
  <si>
    <t>Crafted and only partially shared with relevant parties</t>
  </si>
  <si>
    <t>In the process of being crafted, and almost done</t>
  </si>
  <si>
    <t>In the process of being crafted, but not close to done</t>
  </si>
  <si>
    <t>Not at all crafted at this point</t>
  </si>
  <si>
    <t>Our policies and procedures:</t>
  </si>
  <si>
    <t>Fully support and explicitly are aligned to a housing-focused approach</t>
  </si>
  <si>
    <t>Partially support and align to a housing-focused approach</t>
  </si>
  <si>
    <t>Are not explicitly aligned to a housing-focused approach, but don’t impede it either</t>
  </si>
  <si>
    <t>Need a fair amount of work to be aligned to a housing-focused approach</t>
  </si>
  <si>
    <t>The job descriptions of frontline shelter staff:</t>
  </si>
  <si>
    <t>We don’t have job descriptions</t>
  </si>
  <si>
    <r>
      <t xml:space="preserve">During </t>
    </r>
    <r>
      <rPr>
        <b/>
        <u/>
        <sz val="12"/>
        <color theme="1"/>
        <rFont val="Calibri"/>
        <family val="2"/>
        <scheme val="minor"/>
      </rPr>
      <t>every</t>
    </r>
    <r>
      <rPr>
        <b/>
        <sz val="12"/>
        <color theme="1"/>
        <rFont val="Calibri"/>
        <family val="2"/>
        <scheme val="minor"/>
      </rPr>
      <t xml:space="preserve"> shift, frontline shelter staff:</t>
    </r>
  </si>
  <si>
    <t>Fully support and are engaged with shelter guests in moving closer to housing acquisition</t>
  </si>
  <si>
    <t>Partially support and often engaged with shelter guests in moving closer to housing acquisition</t>
  </si>
  <si>
    <t>Sometimes support and sometimes engaged with shelter guests in moving closer to housing acquisition</t>
  </si>
  <si>
    <t>Rarely support and are rarely engaged with shelter guests in moving closer to housing acquisition</t>
  </si>
  <si>
    <t>Never support and are never engaged with shelter guests in moving closer to housing acquisition</t>
  </si>
  <si>
    <t>Staff are:</t>
  </si>
  <si>
    <t>Fully trained on being a housing-focused shelter</t>
  </si>
  <si>
    <t>Partially trained on being a housing-focused shelter</t>
  </si>
  <si>
    <t>Somewhat trained on being a housing-focused shelter</t>
  </si>
  <si>
    <t>Only a little trained on being a housing-focused shelter</t>
  </si>
  <si>
    <t>Not at all trained on being a housing-focused shelter</t>
  </si>
  <si>
    <t>Fully trained on Housing First</t>
  </si>
  <si>
    <t>Partially trained on Housing First</t>
  </si>
  <si>
    <t>Somewhat trained on Housing First</t>
  </si>
  <si>
    <t>Only a little trained on Housing First</t>
  </si>
  <si>
    <t>Not at all trained on Housing First</t>
  </si>
  <si>
    <t>Fully trained on trauma-informed care</t>
  </si>
  <si>
    <t>Partially trained on trauma-informed care</t>
  </si>
  <si>
    <t>Somewhat trained on trauma-informed care</t>
  </si>
  <si>
    <t>Only a little trained on trauma-informed care</t>
  </si>
  <si>
    <t>Not at all trained on trauma-informed care</t>
  </si>
  <si>
    <t>Fully trained on harm reduction</t>
  </si>
  <si>
    <t>Partially trained on harm reduction</t>
  </si>
  <si>
    <t>Somewhat trained on harm reduction</t>
  </si>
  <si>
    <t>Only a little trained on harm reduction</t>
  </si>
  <si>
    <t>Not at all trained on harm reduction</t>
  </si>
  <si>
    <t>Fully trained on motivational interviewing</t>
  </si>
  <si>
    <t>Partially trained on motivational interviewing</t>
  </si>
  <si>
    <t>Somewhat trained on motivational interviewing</t>
  </si>
  <si>
    <t>Only a little trained on motivational interviewing</t>
  </si>
  <si>
    <t>Not at all trained on motivational interviewing</t>
  </si>
  <si>
    <t>Fully trained on assertive engagement</t>
  </si>
  <si>
    <t>Partially trained on assertive engagement</t>
  </si>
  <si>
    <t>Somewhat trained on assertive engagement</t>
  </si>
  <si>
    <t>Only a little trained on assertive engagement</t>
  </si>
  <si>
    <t>Not at all trained on assertive engagement</t>
  </si>
  <si>
    <t>When it comes to programming delivered within the shelter, we have:</t>
  </si>
  <si>
    <t>Only programming that supports being housing-focused</t>
  </si>
  <si>
    <t>Mostly programming that supports being housing-focused</t>
  </si>
  <si>
    <t>A mix of programming, some of which supports being housing-focused and some of which does not (i.e. employment services, addiction supports, etc.)</t>
  </si>
  <si>
    <t>Mainly programming that is not related to being housing-focused</t>
  </si>
  <si>
    <t>No programming or only programming that actually works against being housing-focused</t>
  </si>
  <si>
    <t>As it relates to being low-barrier, our shelter is:</t>
  </si>
  <si>
    <t>Able to adequately serve people with high needs without barriers</t>
  </si>
  <si>
    <t>Able to adequately serve most people with high needs, with a few barriers</t>
  </si>
  <si>
    <t>Able to serve some people with high needs, but we still have some barriers to resolve</t>
  </si>
  <si>
    <t>Unable to serve most people with high needs, and we have a lot of barriers to resolve</t>
  </si>
  <si>
    <t>Not able or interested in serving people with high needs</t>
  </si>
  <si>
    <t>Our barring and service restrictions are:</t>
  </si>
  <si>
    <t>Used sparingly, with as short a timeline as possible, with a focus on being rehabilitative and still assisting people in the process of being housed</t>
  </si>
  <si>
    <t>Used sparingly, though we still have some work to do in shortening timelines and/or maintaining engagement with the process of being housed</t>
  </si>
  <si>
    <t>Inconsistent in how often they are applied, the length of time of the service restriction, the purpose and being able to engage people in the housing process</t>
  </si>
  <si>
    <t>Used somewhat liberally with longer timelines, and/or in a punitive fashion, unlikely to keep people engaged in the housing process</t>
  </si>
  <si>
    <t>Used all the time, with longer timelines, often in a punitive fashion, unlikely to keep people engaged in the housing process</t>
  </si>
  <si>
    <t>Our rules and/or expectations are:</t>
  </si>
  <si>
    <t>Succinct, easy to follow and when people don’t meet them, we support them in meeting them in the future</t>
  </si>
  <si>
    <t>Could be more succinct or easier to follow, and/or we could make some small improvements to support people to meet them in the future</t>
  </si>
  <si>
    <t>A little too long and/or not easy to follow, and likely would benefit from improvement to support people to meet them in the future</t>
  </si>
  <si>
    <t>Long and likely not easy to follow, and/or it is rare that we support people to meet them in the future</t>
  </si>
  <si>
    <t>Too long and likely not easy to follow, and/or we use them as a basis for taking away services regularly when they are violated</t>
  </si>
  <si>
    <t>The practice of diversion is:</t>
  </si>
  <si>
    <t>Well developed and practiced with a high degree of consistency and consistently diverting 20% or more of people seeking services</t>
  </si>
  <si>
    <t>Well developed though we could do better in practicing them consistently and/or consistently diverting less than 20% with people seeking services</t>
  </si>
  <si>
    <t>In a state where we could use some improvements in the development of our diversion approach, and/or where we need to do more work to practice diversion consistently</t>
  </si>
  <si>
    <t>Not well developed and/or are all over the map in implementation</t>
  </si>
  <si>
    <t>Not at all developed or practiced</t>
  </si>
  <si>
    <t>Our intake procedures:</t>
  </si>
  <si>
    <t>Put the importance of achieving housing quickly front and centre – it is our primary theme</t>
  </si>
  <si>
    <t>Talk about the importance of achieving housing, but it isn’t the primary theme</t>
  </si>
  <si>
    <t>Mention achieving housing casually</t>
  </si>
  <si>
    <t>Downplay the importance of housing</t>
  </si>
  <si>
    <t>Do not talk about getting housed</t>
  </si>
  <si>
    <t>For our existing long-term shelter guests we:</t>
  </si>
  <si>
    <t>Have identified who they are and have a plan with each one for how they will exit the shelter for housing</t>
  </si>
  <si>
    <t>Have identified who they are and are working on plans with each one for how they will exit the shelter for housing</t>
  </si>
  <si>
    <t>Have identified who they are but do not yet have plans developed with all or most of them to exit the shelter for housing</t>
  </si>
  <si>
    <t>Are working on identifying who they are and do not yet have plans developed for exiting the shelter for housing</t>
  </si>
  <si>
    <t>Have not identified who they are</t>
  </si>
  <si>
    <t>To ensure our work is comprehensive and thorough in understanding lengths of stay, service use and service needs we:</t>
  </si>
  <si>
    <t>Have a fully open data system with appropriate client consents and controls for access</t>
  </si>
  <si>
    <t>Have an almost open data system with appropriate client consents and controls for access</t>
  </si>
  <si>
    <t>Have a partially open data system with appropriate client consents and controls for access</t>
  </si>
  <si>
    <t>Have a closed data system and/or lack appropriate client consents or controls for access</t>
  </si>
  <si>
    <t>Do not have a data system</t>
  </si>
  <si>
    <t>To help inform our work of being housing-focused we:</t>
  </si>
  <si>
    <t>Have formed a data committee that is diverse including the input of people with lived experience</t>
  </si>
  <si>
    <t>Have started to form a data committee that is diverse including the input of people with lived experience</t>
  </si>
  <si>
    <t>Have begun the planning for a data committee, or we have a data committee but it needs work in being diverse and/or including people with lived experience</t>
  </si>
  <si>
    <t>Know a data committee is a good idea but haven’t done anything about it yet</t>
  </si>
  <si>
    <t>Will not have a data committee</t>
  </si>
  <si>
    <t>Landlords have:</t>
  </si>
  <si>
    <t>Been recruited at a volume that rapid exits from shelter are possible</t>
  </si>
  <si>
    <t>Been recruited but some more work remains to be done to get more so that we have the right volume of landlords</t>
  </si>
  <si>
    <t>Started to be recruited</t>
  </si>
  <si>
    <t>Been approached but have not agreed to house anyone from the shelter yet</t>
  </si>
  <si>
    <t>Not been spoken to or engaged</t>
  </si>
  <si>
    <t>Our community’s coordinated access process has:</t>
  </si>
  <si>
    <t>Prioritized chronically homeless individuals and families explicitly</t>
  </si>
  <si>
    <t>Prioritized chronically homeless individuals and families implicitly</t>
  </si>
  <si>
    <t>Mentioned the importance of considering chronically homeless individuals or families</t>
  </si>
  <si>
    <t>Been designed so we can house chronically homeless individuals and families if we want to, but they compete with other households</t>
  </si>
  <si>
    <t>Made no mention and made no consideration for chronically homeless individuals and families and/or prioritizes them last</t>
  </si>
  <si>
    <t>The amenities and food in our shelter:</t>
  </si>
  <si>
    <t>Closely resemble the amenities and food people will have when they exit shelter</t>
  </si>
  <si>
    <t>Are a little bit better than the amenities and food people will have when they exit shelter</t>
  </si>
  <si>
    <t>Are quite mixed – some are better, some are worse and some are the same as what people will have when they exit shelter</t>
  </si>
  <si>
    <t>Are a lot better than the amenities and food people will have when they exit shelter</t>
  </si>
  <si>
    <t>We offer no food and have no amenities</t>
  </si>
  <si>
    <t>Social activities in the shelter (for example bingo night, Superbowl party, cards night, bbq, etc.):</t>
  </si>
  <si>
    <t>Are offered quite sparingly, if at all, and we may use them as an opportunity to talk about the importance of housing to the whole group</t>
  </si>
  <si>
    <t>Are offered rarely</t>
  </si>
  <si>
    <t>Are offered sometimes</t>
  </si>
  <si>
    <t>Are offered frequently - a few times per week</t>
  </si>
  <si>
    <t>Are offered almost daily</t>
  </si>
  <si>
    <t>Our longer-term shelter guests:</t>
  </si>
  <si>
    <t>Do not settle in as if the shelter is their home</t>
  </si>
  <si>
    <t>More or less do not settle in as if the shelter is their home, but we have a few that do</t>
  </si>
  <si>
    <t>Sometimes settle in as if the shelter is their home</t>
  </si>
  <si>
    <t>Often settle in as if the shelter is their home</t>
  </si>
  <si>
    <t>Always or almost always settle in as if the shelter is their home</t>
  </si>
  <si>
    <r>
      <t xml:space="preserve">During </t>
    </r>
    <r>
      <rPr>
        <u/>
        <sz val="12"/>
        <color theme="1"/>
        <rFont val="Calibri"/>
        <family val="2"/>
        <scheme val="minor"/>
      </rPr>
      <t>every</t>
    </r>
    <r>
      <rPr>
        <sz val="12"/>
        <color theme="1"/>
        <rFont val="Calibri"/>
        <family val="2"/>
        <scheme val="minor"/>
      </rPr>
      <t xml:space="preserve"> shift, frontline shelter staff:</t>
    </r>
  </si>
  <si>
    <t xml:space="preserve">Fully support and explicitly are aligned to a housing-focused approach </t>
  </si>
  <si>
    <t xml:space="preserve">Partially support and align to a housing-focused approach </t>
  </si>
  <si>
    <t xml:space="preserve">Are not explicitly aligned to a housing-focused approach, but don’t impede it either </t>
  </si>
  <si>
    <t xml:space="preserve">Need a fair amount of work to be aligned to a housing-focused approach </t>
  </si>
  <si>
    <t xml:space="preserve">We don’t have policies and procedures </t>
  </si>
  <si>
    <t>Score</t>
  </si>
  <si>
    <t>Total Score</t>
  </si>
  <si>
    <r>
      <t xml:space="preserve">Instructions: </t>
    </r>
    <r>
      <rPr>
        <i/>
        <sz val="12"/>
        <rFont val="Calibri"/>
        <family val="2"/>
        <scheme val="minor"/>
      </rPr>
      <t>Under each assessment criteria is a yellow shaded box with a range of responses.  Choose the response that most closely reflects your shelter.</t>
    </r>
  </si>
  <si>
    <t>Your Score</t>
  </si>
  <si>
    <t>Your Result</t>
  </si>
  <si>
    <t>85-112</t>
  </si>
  <si>
    <t>Well on your way to becoming a housing-focused shelter, if not already there. The closer the score is to 112, the further along you likely are in progressing towards being housing-focused. There may still be some areas to develop or tweak, but these are unlikely to interfere with your progress.</t>
  </si>
  <si>
    <t>57-84</t>
  </si>
  <si>
    <t>The organization is more positioned to be housing-focused than it is not housing-focused. There are likely a number of areas in progress or which have not been considered or started yet. Do not lose faith! Many shelters score in this range in the earlier stages of moving towards becoming housing focused!</t>
  </si>
  <si>
    <t>29-56</t>
  </si>
  <si>
    <t>Being housing focused is not out of the picture for your shelter, but there is some heavy lifting to do in order to get there. There are likely a number of areas where you have not yet started in your journey of becoming housing focused, but there is a road map to follow. Leadership, training and a solid change plan should be of benefit at this stage.</t>
  </si>
  <si>
    <t>0-28</t>
  </si>
  <si>
    <t xml:space="preserve">A score in this range indicates that you are not yet housing focused and have a considerable amount of work to complete in order to begin approaching a housing focused orientation. It is not impossible to become housing focused if you are in this range, but expect there to be considerable bumps along the way and  the need for very strong leadership to move the needle towards being more housing focused. </t>
  </si>
  <si>
    <t xml:space="preserve">Housing Focused Shelter Self Assessment - Results </t>
  </si>
  <si>
    <t>Housing Focused Shelter Self Assessment - Questionnaire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</si>
</sst>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u/>
      <sz val="12"/>
      <color theme="1"/>
      <name val="Calibri"/>
      <family val="2"/>
      <scheme val="minor"/>
    </font>
    <font>
      <b/>
      <sz val="22"/>
      <color rgb="FFFF0000"/>
      <name val="Calibri"/>
      <family val="2"/>
      <scheme val="minor"/>
    </font>
    <font>
      <b/>
      <i/>
      <sz val="12"/>
      <name val="Calibri"/>
      <family val="2"/>
      <scheme val="minor"/>
    </font>
    <font>
      <i/>
      <sz val="12"/>
      <name val="Calibri"/>
      <family val="2"/>
      <scheme val="minor"/>
    </font>
  </fonts>
  <fills count="3">
    <fill>
      <patternFill patternType="none"/>
    </fill>
    <fill>
      <patternFill patternType="gray125"/>
    </fill>
    <fill>
      <patternFill patternType="solid">
        <fgColor rgb="FFFBFED8"/>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s>
  <cellStyleXfs count="1">
    <xf numFmtId="0" fontId="0" fillId="0" borderId="0"/>
  </cellStyleXfs>
  <cellXfs count="26">
    <xf numFmtId="0" fontId="0" fillId="0" borderId="0" xfId="0"/>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wrapText="1"/>
    </xf>
    <xf numFmtId="0" fontId="0" fillId="2" borderId="0" xfId="0" applyFill="1"/>
    <xf numFmtId="0" fontId="2" fillId="0" borderId="0" xfId="0" applyFont="1"/>
    <xf numFmtId="0" fontId="2" fillId="0" borderId="0" xfId="0" applyFont="1" applyAlignment="1">
      <alignment horizontal="right" vertical="center"/>
    </xf>
    <xf numFmtId="0" fontId="6" fillId="0" borderId="0" xfId="0" applyFont="1" applyAlignment="1">
      <alignment vertical="center"/>
    </xf>
    <xf numFmtId="0" fontId="0" fillId="0" borderId="2" xfId="0" applyBorder="1"/>
    <xf numFmtId="0" fontId="7" fillId="0" borderId="0" xfId="0" applyFont="1" applyBorder="1" applyAlignment="1">
      <alignment horizontal="center" vertical="center" wrapText="1"/>
    </xf>
    <xf numFmtId="0" fontId="2" fillId="0" borderId="0" xfId="0" applyFont="1" applyBorder="1" applyAlignment="1">
      <alignment horizontal="right" vertical="center"/>
    </xf>
    <xf numFmtId="0" fontId="3" fillId="0" borderId="0" xfId="0" applyFont="1" applyBorder="1" applyAlignment="1">
      <alignment vertical="center" wrapText="1"/>
    </xf>
    <xf numFmtId="0" fontId="3" fillId="2" borderId="0" xfId="0" applyFont="1" applyFill="1" applyBorder="1" applyAlignment="1">
      <alignment vertical="center" wrapText="1"/>
    </xf>
    <xf numFmtId="0" fontId="0" fillId="0" borderId="0" xfId="0" applyFont="1" applyBorder="1" applyAlignment="1">
      <alignment wrapText="1"/>
    </xf>
    <xf numFmtId="0" fontId="0" fillId="0" borderId="0" xfId="0" applyBorder="1"/>
    <xf numFmtId="0" fontId="8"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BFE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3347</xdr:colOff>
      <xdr:row>1</xdr:row>
      <xdr:rowOff>335281</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100626" cy="1158240"/>
        </a:xfrm>
        <a:prstGeom prst="rect">
          <a:avLst/>
        </a:prstGeom>
      </xdr:spPr>
    </xdr:pic>
    <xdr:clientData/>
  </xdr:twoCellAnchor>
  <xdr:twoCellAnchor editAs="oneCell">
    <xdr:from>
      <xdr:col>2</xdr:col>
      <xdr:colOff>38101</xdr:colOff>
      <xdr:row>0</xdr:row>
      <xdr:rowOff>0</xdr:rowOff>
    </xdr:from>
    <xdr:to>
      <xdr:col>4</xdr:col>
      <xdr:colOff>9658</xdr:colOff>
      <xdr:row>1</xdr:row>
      <xdr:rowOff>327660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59881" y="0"/>
          <a:ext cx="1190757" cy="1150620"/>
        </a:xfrm>
        <a:prstGeom prst="rect">
          <a:avLst/>
        </a:prstGeom>
      </xdr:spPr>
    </xdr:pic>
    <xdr:clientData/>
  </xdr:twoCellAnchor>
  <xdr:twoCellAnchor editAs="oneCell">
    <xdr:from>
      <xdr:col>1</xdr:col>
      <xdr:colOff>6121400</xdr:colOff>
      <xdr:row>2</xdr:row>
      <xdr:rowOff>0</xdr:rowOff>
    </xdr:from>
    <xdr:to>
      <xdr:col>7</xdr:col>
      <xdr:colOff>250371</xdr:colOff>
      <xdr:row>5</xdr:row>
      <xdr:rowOff>50800</xdr:rowOff>
    </xdr:to>
    <xdr:pic>
      <xdr:nvPicPr>
        <xdr:cNvPr id="4" name="Picture 3">
          <a:extLst>
            <a:ext uri="{FF2B5EF4-FFF2-40B4-BE49-F238E27FC236}">
              <a16:creationId xmlns:a16="http://schemas.microsoft.com/office/drawing/2014/main" xmlns="" id="{1B92EAB3-4CA7-7140-964D-053C080C13D0}"/>
            </a:ext>
          </a:extLst>
        </xdr:cNvPr>
        <xdr:cNvPicPr>
          <a:picLocks noChangeAspect="1"/>
        </xdr:cNvPicPr>
      </xdr:nvPicPr>
      <xdr:blipFill>
        <a:blip xmlns:r="http://schemas.openxmlformats.org/officeDocument/2006/relationships" r:embed="rId3"/>
        <a:stretch>
          <a:fillRect/>
        </a:stretch>
      </xdr:blipFill>
      <xdr:spPr>
        <a:xfrm>
          <a:off x="7340600" y="1295400"/>
          <a:ext cx="3628571" cy="889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3346</xdr:colOff>
      <xdr:row>1</xdr:row>
      <xdr:rowOff>15240</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00626" cy="1158240"/>
        </a:xfrm>
        <a:prstGeom prst="rect">
          <a:avLst/>
        </a:prstGeom>
      </xdr:spPr>
    </xdr:pic>
    <xdr:clientData/>
  </xdr:twoCellAnchor>
  <xdr:twoCellAnchor editAs="oneCell">
    <xdr:from>
      <xdr:col>7</xdr:col>
      <xdr:colOff>38100</xdr:colOff>
      <xdr:row>0</xdr:row>
      <xdr:rowOff>0</xdr:rowOff>
    </xdr:from>
    <xdr:to>
      <xdr:col>9</xdr:col>
      <xdr:colOff>0</xdr:colOff>
      <xdr:row>0</xdr:row>
      <xdr:rowOff>1141288</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14900" y="0"/>
          <a:ext cx="1181100" cy="1141288"/>
        </a:xfrm>
        <a:prstGeom prst="rect">
          <a:avLst/>
        </a:prstGeom>
      </xdr:spPr>
    </xdr:pic>
    <xdr:clientData/>
  </xdr:twoCellAnchor>
  <xdr:twoCellAnchor editAs="oneCell">
    <xdr:from>
      <xdr:col>7</xdr:col>
      <xdr:colOff>12700</xdr:colOff>
      <xdr:row>1</xdr:row>
      <xdr:rowOff>12700</xdr:rowOff>
    </xdr:from>
    <xdr:to>
      <xdr:col>13</xdr:col>
      <xdr:colOff>17365</xdr:colOff>
      <xdr:row>6</xdr:row>
      <xdr:rowOff>63500</xdr:rowOff>
    </xdr:to>
    <xdr:pic>
      <xdr:nvPicPr>
        <xdr:cNvPr id="4" name="Picture 3">
          <a:extLst>
            <a:ext uri="{FF2B5EF4-FFF2-40B4-BE49-F238E27FC236}">
              <a16:creationId xmlns:a16="http://schemas.microsoft.com/office/drawing/2014/main" xmlns="" id="{068957DC-9CBA-D941-9FA1-40E1E436AE9D}"/>
            </a:ext>
          </a:extLst>
        </xdr:cNvPr>
        <xdr:cNvPicPr>
          <a:picLocks noChangeAspect="1"/>
        </xdr:cNvPicPr>
      </xdr:nvPicPr>
      <xdr:blipFill>
        <a:blip xmlns:r="http://schemas.openxmlformats.org/officeDocument/2006/relationships" r:embed="rId3"/>
        <a:stretch>
          <a:fillRect/>
        </a:stretch>
      </xdr:blipFill>
      <xdr:spPr>
        <a:xfrm>
          <a:off x="5270500" y="1155700"/>
          <a:ext cx="4043265" cy="990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tabSelected="1" workbookViewId="0">
      <selection activeCell="F36" sqref="F36"/>
    </sheetView>
  </sheetViews>
  <sheetFormatPr defaultColWidth="8.85546875" defaultRowHeight="15" x14ac:dyDescent="0.25"/>
  <cols>
    <col min="1" max="1" width="16" style="6" customWidth="1"/>
    <col min="2" max="2" width="80.42578125" style="3" customWidth="1"/>
  </cols>
  <sheetData>
    <row r="1" spans="1:6" ht="64.7" customHeight="1" x14ac:dyDescent="0.2">
      <c r="A1" s="10"/>
      <c r="B1" s="9" t="s">
        <v>178</v>
      </c>
      <c r="C1" s="14"/>
      <c r="D1" s="14"/>
      <c r="E1" s="14"/>
      <c r="F1" s="14"/>
    </row>
    <row r="2" spans="1:6" ht="38.450000000000003" customHeight="1" x14ac:dyDescent="0.2">
      <c r="A2" s="10"/>
      <c r="B2" s="15" t="s">
        <v>166</v>
      </c>
      <c r="C2" s="14"/>
      <c r="D2" s="14"/>
      <c r="E2" s="14"/>
      <c r="F2" s="14"/>
    </row>
    <row r="3" spans="1:6" ht="33.950000000000003" x14ac:dyDescent="0.2">
      <c r="A3" s="10">
        <v>1</v>
      </c>
      <c r="B3" s="11" t="s">
        <v>0</v>
      </c>
      <c r="C3" s="14"/>
      <c r="D3" s="14"/>
      <c r="E3" s="14"/>
      <c r="F3" s="14"/>
    </row>
    <row r="4" spans="1:6" ht="15.95" x14ac:dyDescent="0.2">
      <c r="A4" s="10"/>
      <c r="B4" s="12"/>
      <c r="C4" s="14"/>
      <c r="D4" s="14"/>
      <c r="E4" s="14"/>
      <c r="F4" s="14"/>
    </row>
    <row r="5" spans="1:6" ht="15.95" x14ac:dyDescent="0.2">
      <c r="A5" s="10"/>
      <c r="B5" s="11"/>
      <c r="C5" s="14"/>
      <c r="D5" s="14"/>
      <c r="E5" s="14"/>
      <c r="F5" s="14"/>
    </row>
    <row r="6" spans="1:6" ht="17.100000000000001" x14ac:dyDescent="0.2">
      <c r="A6" s="10">
        <v>2</v>
      </c>
      <c r="B6" s="11" t="s">
        <v>16</v>
      </c>
      <c r="C6" s="14"/>
      <c r="D6" s="14"/>
      <c r="E6" s="14"/>
      <c r="F6" s="14"/>
    </row>
    <row r="7" spans="1:6" ht="15.95" x14ac:dyDescent="0.2">
      <c r="A7" s="10"/>
      <c r="B7" s="12"/>
      <c r="C7" s="14"/>
      <c r="D7" s="14"/>
      <c r="E7" s="14"/>
      <c r="F7" s="14"/>
    </row>
    <row r="8" spans="1:6" x14ac:dyDescent="0.2">
      <c r="A8" s="10"/>
      <c r="B8" s="13"/>
      <c r="C8" s="14"/>
      <c r="D8" s="14"/>
      <c r="E8" s="14"/>
      <c r="F8" s="14"/>
    </row>
    <row r="9" spans="1:6" ht="17.100000000000001" x14ac:dyDescent="0.2">
      <c r="A9" s="10">
        <v>3</v>
      </c>
      <c r="B9" s="11" t="s">
        <v>17</v>
      </c>
      <c r="C9" s="14"/>
      <c r="D9" s="14"/>
      <c r="E9" s="14"/>
      <c r="F9" s="14"/>
    </row>
    <row r="10" spans="1:6" ht="15.95" x14ac:dyDescent="0.2">
      <c r="A10" s="10"/>
      <c r="B10" s="12"/>
      <c r="C10" s="14"/>
      <c r="D10" s="14"/>
      <c r="E10" s="14"/>
      <c r="F10" s="14"/>
    </row>
    <row r="11" spans="1:6" ht="15.95" x14ac:dyDescent="0.2">
      <c r="A11" s="10"/>
      <c r="B11" s="11"/>
      <c r="C11" s="14"/>
      <c r="D11" s="14"/>
      <c r="E11" s="14"/>
      <c r="F11" s="14"/>
    </row>
    <row r="12" spans="1:6" ht="17.100000000000001" x14ac:dyDescent="0.2">
      <c r="A12" s="10">
        <v>4</v>
      </c>
      <c r="B12" s="11" t="s">
        <v>18</v>
      </c>
      <c r="C12" s="14"/>
      <c r="D12" s="14"/>
      <c r="E12" s="14"/>
      <c r="F12" s="14"/>
    </row>
    <row r="13" spans="1:6" ht="15.95" x14ac:dyDescent="0.2">
      <c r="A13" s="10"/>
      <c r="B13" s="12"/>
      <c r="C13" s="14"/>
      <c r="D13" s="14"/>
      <c r="E13" s="14"/>
      <c r="F13" s="14"/>
    </row>
    <row r="14" spans="1:6" ht="15.95" x14ac:dyDescent="0.2">
      <c r="A14" s="10"/>
      <c r="B14" s="11"/>
      <c r="C14" s="14"/>
      <c r="D14" s="14"/>
      <c r="E14" s="14"/>
      <c r="F14" s="14"/>
    </row>
    <row r="15" spans="1:6" ht="17.100000000000001" x14ac:dyDescent="0.2">
      <c r="A15" s="10">
        <v>5</v>
      </c>
      <c r="B15" s="11" t="s">
        <v>24</v>
      </c>
      <c r="C15" s="14"/>
      <c r="D15" s="14"/>
      <c r="E15" s="14"/>
      <c r="F15" s="14"/>
    </row>
    <row r="16" spans="1:6" ht="15.95" x14ac:dyDescent="0.2">
      <c r="A16" s="10"/>
      <c r="B16" s="12"/>
      <c r="C16" s="14"/>
      <c r="D16" s="14"/>
      <c r="E16" s="14"/>
      <c r="F16" s="14"/>
    </row>
    <row r="17" spans="1:6" ht="15.95" x14ac:dyDescent="0.2">
      <c r="A17" s="10"/>
      <c r="B17" s="11"/>
      <c r="C17" s="14"/>
      <c r="D17" s="14"/>
      <c r="E17" s="14"/>
      <c r="F17" s="14"/>
    </row>
    <row r="18" spans="1:6" ht="17.100000000000001" x14ac:dyDescent="0.2">
      <c r="A18" s="10">
        <v>6</v>
      </c>
      <c r="B18" s="11" t="s">
        <v>30</v>
      </c>
      <c r="C18" s="14"/>
      <c r="D18" s="14"/>
      <c r="E18" s="14"/>
      <c r="F18" s="14"/>
    </row>
    <row r="19" spans="1:6" ht="15.95" x14ac:dyDescent="0.2">
      <c r="A19" s="10"/>
      <c r="B19" s="12"/>
    </row>
    <row r="20" spans="1:6" ht="15.95" x14ac:dyDescent="0.2">
      <c r="A20" s="10"/>
      <c r="B20" s="11"/>
    </row>
    <row r="21" spans="1:6" ht="17.100000000000001" x14ac:dyDescent="0.2">
      <c r="A21" s="10">
        <v>7</v>
      </c>
      <c r="B21" s="11" t="s">
        <v>35</v>
      </c>
    </row>
    <row r="22" spans="1:6" ht="15.95" x14ac:dyDescent="0.2">
      <c r="A22" s="10"/>
      <c r="B22" s="12"/>
    </row>
    <row r="23" spans="1:6" ht="15.95" x14ac:dyDescent="0.2">
      <c r="A23" s="10"/>
      <c r="B23" s="11"/>
    </row>
    <row r="24" spans="1:6" ht="17.100000000000001" x14ac:dyDescent="0.2">
      <c r="A24" s="10">
        <v>8</v>
      </c>
      <c r="B24" s="11" t="s">
        <v>158</v>
      </c>
    </row>
    <row r="25" spans="1:6" ht="15.95" x14ac:dyDescent="0.2">
      <c r="A25" s="10"/>
      <c r="B25" s="12"/>
    </row>
    <row r="26" spans="1:6" ht="15.95" x14ac:dyDescent="0.2">
      <c r="A26" s="10"/>
      <c r="B26" s="11"/>
    </row>
    <row r="27" spans="1:6" ht="17.100000000000001" x14ac:dyDescent="0.2">
      <c r="A27" s="10">
        <v>9</v>
      </c>
      <c r="B27" s="11" t="s">
        <v>43</v>
      </c>
    </row>
    <row r="28" spans="1:6" ht="15.95" x14ac:dyDescent="0.2">
      <c r="A28" s="10"/>
      <c r="B28" s="12"/>
    </row>
    <row r="29" spans="1:6" ht="15.95" x14ac:dyDescent="0.2">
      <c r="A29" s="10"/>
      <c r="B29" s="11"/>
    </row>
    <row r="30" spans="1:6" ht="17.100000000000001" x14ac:dyDescent="0.2">
      <c r="A30" s="10">
        <v>10</v>
      </c>
      <c r="B30" s="11" t="s">
        <v>43</v>
      </c>
    </row>
    <row r="31" spans="1:6" ht="15.75" x14ac:dyDescent="0.25">
      <c r="A31" s="10"/>
      <c r="B31" s="12"/>
    </row>
    <row r="32" spans="1:6" ht="15.75" x14ac:dyDescent="0.25">
      <c r="A32" s="10"/>
      <c r="B32" s="11"/>
    </row>
    <row r="33" spans="1:2" ht="15.75" x14ac:dyDescent="0.25">
      <c r="A33" s="10">
        <v>11</v>
      </c>
      <c r="B33" s="11" t="s">
        <v>43</v>
      </c>
    </row>
    <row r="34" spans="1:2" ht="15.75" x14ac:dyDescent="0.25">
      <c r="A34" s="10"/>
      <c r="B34" s="12"/>
    </row>
    <row r="35" spans="1:2" ht="15.75" x14ac:dyDescent="0.25">
      <c r="A35" s="10"/>
      <c r="B35" s="11"/>
    </row>
    <row r="36" spans="1:2" ht="15.75" x14ac:dyDescent="0.25">
      <c r="A36" s="10">
        <v>12</v>
      </c>
      <c r="B36" s="11" t="s">
        <v>43</v>
      </c>
    </row>
    <row r="37" spans="1:2" ht="15.75" x14ac:dyDescent="0.25">
      <c r="A37" s="10"/>
      <c r="B37" s="12"/>
    </row>
    <row r="38" spans="1:2" ht="15.75" x14ac:dyDescent="0.25">
      <c r="A38" s="10"/>
      <c r="B38" s="11"/>
    </row>
    <row r="39" spans="1:2" ht="15.75" x14ac:dyDescent="0.25">
      <c r="A39" s="10">
        <v>13</v>
      </c>
      <c r="B39" s="11" t="s">
        <v>43</v>
      </c>
    </row>
    <row r="40" spans="1:2" ht="15.75" x14ac:dyDescent="0.25">
      <c r="A40" s="10"/>
      <c r="B40" s="12"/>
    </row>
    <row r="41" spans="1:2" ht="15.75" x14ac:dyDescent="0.25">
      <c r="A41" s="10"/>
      <c r="B41" s="11"/>
    </row>
    <row r="42" spans="1:2" ht="15.75" x14ac:dyDescent="0.25">
      <c r="A42" s="10">
        <v>14</v>
      </c>
      <c r="B42" s="11" t="s">
        <v>43</v>
      </c>
    </row>
    <row r="43" spans="1:2" ht="15.75" x14ac:dyDescent="0.25">
      <c r="A43" s="10"/>
      <c r="B43" s="12"/>
    </row>
    <row r="44" spans="1:2" ht="15.75" x14ac:dyDescent="0.25">
      <c r="A44" s="10"/>
      <c r="B44" s="11"/>
    </row>
    <row r="45" spans="1:2" ht="15.75" x14ac:dyDescent="0.25">
      <c r="A45" s="10">
        <v>15</v>
      </c>
      <c r="B45" s="11" t="s">
        <v>74</v>
      </c>
    </row>
    <row r="46" spans="1:2" ht="15.75" x14ac:dyDescent="0.25">
      <c r="A46" s="10"/>
      <c r="B46" s="12"/>
    </row>
    <row r="47" spans="1:2" ht="15.75" x14ac:dyDescent="0.25">
      <c r="A47" s="10"/>
      <c r="B47" s="11"/>
    </row>
    <row r="48" spans="1:2" ht="15.75" x14ac:dyDescent="0.25">
      <c r="A48" s="10">
        <v>16</v>
      </c>
      <c r="B48" s="11" t="s">
        <v>80</v>
      </c>
    </row>
    <row r="49" spans="1:2" ht="15.75" x14ac:dyDescent="0.25">
      <c r="A49" s="10"/>
      <c r="B49" s="12"/>
    </row>
    <row r="50" spans="1:2" ht="15.75" x14ac:dyDescent="0.25">
      <c r="A50" s="10"/>
      <c r="B50" s="11"/>
    </row>
    <row r="51" spans="1:2" ht="15.75" x14ac:dyDescent="0.25">
      <c r="A51" s="10">
        <v>17</v>
      </c>
      <c r="B51" s="11" t="s">
        <v>86</v>
      </c>
    </row>
    <row r="52" spans="1:2" ht="15.75" x14ac:dyDescent="0.25">
      <c r="A52" s="10"/>
      <c r="B52" s="12"/>
    </row>
    <row r="53" spans="1:2" ht="15.75" x14ac:dyDescent="0.25">
      <c r="A53" s="10"/>
      <c r="B53" s="11"/>
    </row>
    <row r="54" spans="1:2" ht="15.75" x14ac:dyDescent="0.25">
      <c r="A54" s="10">
        <v>18</v>
      </c>
      <c r="B54" s="11" t="s">
        <v>92</v>
      </c>
    </row>
    <row r="55" spans="1:2" ht="15.75" x14ac:dyDescent="0.25">
      <c r="A55" s="10"/>
      <c r="B55" s="12"/>
    </row>
    <row r="56" spans="1:2" ht="15.75" x14ac:dyDescent="0.25">
      <c r="A56" s="10"/>
      <c r="B56" s="11"/>
    </row>
    <row r="57" spans="1:2" ht="15.75" x14ac:dyDescent="0.25">
      <c r="A57" s="10">
        <v>19</v>
      </c>
      <c r="B57" s="11" t="s">
        <v>98</v>
      </c>
    </row>
    <row r="58" spans="1:2" ht="15.75" x14ac:dyDescent="0.25">
      <c r="A58" s="10"/>
      <c r="B58" s="12"/>
    </row>
    <row r="59" spans="1:2" ht="15.75" x14ac:dyDescent="0.25">
      <c r="A59" s="10"/>
      <c r="B59" s="11"/>
    </row>
    <row r="60" spans="1:2" ht="15.75" x14ac:dyDescent="0.25">
      <c r="A60" s="10">
        <v>20</v>
      </c>
      <c r="B60" s="11" t="s">
        <v>104</v>
      </c>
    </row>
    <row r="61" spans="1:2" ht="15.75" x14ac:dyDescent="0.25">
      <c r="A61" s="10"/>
      <c r="B61" s="12"/>
    </row>
    <row r="62" spans="1:2" ht="15.75" x14ac:dyDescent="0.25">
      <c r="A62" s="10"/>
      <c r="B62" s="11"/>
    </row>
    <row r="63" spans="1:2" ht="15.75" x14ac:dyDescent="0.25">
      <c r="A63" s="10">
        <v>21</v>
      </c>
      <c r="B63" s="11" t="s">
        <v>110</v>
      </c>
    </row>
    <row r="64" spans="1:2" ht="15.75" x14ac:dyDescent="0.25">
      <c r="A64" s="10"/>
      <c r="B64" s="12"/>
    </row>
    <row r="65" spans="1:2" ht="15.75" x14ac:dyDescent="0.25">
      <c r="A65" s="10"/>
      <c r="B65" s="11"/>
    </row>
    <row r="66" spans="1:2" ht="31.5" x14ac:dyDescent="0.25">
      <c r="A66" s="10">
        <v>22</v>
      </c>
      <c r="B66" s="11" t="s">
        <v>116</v>
      </c>
    </row>
    <row r="67" spans="1:2" ht="15.75" x14ac:dyDescent="0.25">
      <c r="A67" s="10"/>
      <c r="B67" s="12"/>
    </row>
    <row r="68" spans="1:2" ht="15.75" x14ac:dyDescent="0.25">
      <c r="A68" s="10"/>
      <c r="B68" s="11"/>
    </row>
    <row r="69" spans="1:2" ht="15.75" x14ac:dyDescent="0.25">
      <c r="A69" s="10">
        <v>23</v>
      </c>
      <c r="B69" s="11" t="s">
        <v>122</v>
      </c>
    </row>
    <row r="70" spans="1:2" ht="15.75" x14ac:dyDescent="0.25">
      <c r="A70" s="10"/>
      <c r="B70" s="12"/>
    </row>
    <row r="71" spans="1:2" ht="15.75" x14ac:dyDescent="0.25">
      <c r="A71" s="10"/>
      <c r="B71" s="11"/>
    </row>
    <row r="72" spans="1:2" ht="15.75" x14ac:dyDescent="0.25">
      <c r="A72" s="10">
        <v>24</v>
      </c>
      <c r="B72" s="11" t="s">
        <v>128</v>
      </c>
    </row>
    <row r="73" spans="1:2" ht="15.75" x14ac:dyDescent="0.25">
      <c r="A73" s="10"/>
      <c r="B73" s="12"/>
    </row>
    <row r="74" spans="1:2" ht="15.75" x14ac:dyDescent="0.25">
      <c r="A74" s="10"/>
      <c r="B74" s="11"/>
    </row>
    <row r="75" spans="1:2" ht="15.75" x14ac:dyDescent="0.25">
      <c r="A75" s="10">
        <v>25</v>
      </c>
      <c r="B75" s="11" t="s">
        <v>134</v>
      </c>
    </row>
    <row r="76" spans="1:2" ht="15.75" x14ac:dyDescent="0.25">
      <c r="A76" s="10"/>
      <c r="B76" s="12"/>
    </row>
    <row r="77" spans="1:2" ht="15.75" x14ac:dyDescent="0.25">
      <c r="A77" s="10"/>
      <c r="B77" s="11"/>
    </row>
    <row r="78" spans="1:2" ht="15.75" x14ac:dyDescent="0.25">
      <c r="A78" s="10">
        <v>26</v>
      </c>
      <c r="B78" s="11" t="s">
        <v>140</v>
      </c>
    </row>
    <row r="79" spans="1:2" ht="15.75" x14ac:dyDescent="0.25">
      <c r="A79" s="10"/>
      <c r="B79" s="12"/>
    </row>
    <row r="80" spans="1:2" ht="15.75" x14ac:dyDescent="0.25">
      <c r="A80" s="10"/>
      <c r="B80" s="11"/>
    </row>
    <row r="81" spans="1:2" ht="31.5" x14ac:dyDescent="0.25">
      <c r="A81" s="10">
        <v>27</v>
      </c>
      <c r="B81" s="11" t="s">
        <v>146</v>
      </c>
    </row>
    <row r="82" spans="1:2" ht="15.75" x14ac:dyDescent="0.25">
      <c r="A82" s="10"/>
      <c r="B82" s="12"/>
    </row>
    <row r="83" spans="1:2" ht="15.75" x14ac:dyDescent="0.25">
      <c r="A83" s="10"/>
      <c r="B83" s="11"/>
    </row>
    <row r="84" spans="1:2" ht="15.75" x14ac:dyDescent="0.25">
      <c r="A84" s="10">
        <v>28</v>
      </c>
      <c r="B84" s="11" t="s">
        <v>152</v>
      </c>
    </row>
    <row r="85" spans="1:2" ht="15.75" x14ac:dyDescent="0.25">
      <c r="A85" s="10"/>
      <c r="B85" s="12"/>
    </row>
  </sheetData>
  <dataConsolidate/>
  <pageMargins left="0.7" right="0.7" top="0.75" bottom="0.75" header="0.3" footer="0.3"/>
  <drawing r:id="rId1"/>
  <extLst>
    <ext xmlns:x14="http://schemas.microsoft.com/office/spreadsheetml/2009/9/main" uri="{CCE6A557-97BC-4b89-ADB6-D9C93CAAB3DF}">
      <x14:dataValidations xmlns:xm="http://schemas.microsoft.com/office/excel/2006/main" count="28">
        <x14:dataValidation type="list" allowBlank="1" showInputMessage="1" showErrorMessage="1">
          <x14:formula1>
            <xm:f>Responses!$C$4:$C$8</xm:f>
          </x14:formula1>
          <xm:sqref>B4</xm:sqref>
        </x14:dataValidation>
        <x14:dataValidation type="list" allowBlank="1" showInputMessage="1" showErrorMessage="1">
          <x14:formula1>
            <xm:f>Responses!$C$12:$C$16</xm:f>
          </x14:formula1>
          <xm:sqref>B7</xm:sqref>
        </x14:dataValidation>
        <x14:dataValidation type="list" allowBlank="1" showInputMessage="1" showErrorMessage="1">
          <x14:formula1>
            <xm:f>Responses!$C$20:$C$24</xm:f>
          </x14:formula1>
          <xm:sqref>B10</xm:sqref>
        </x14:dataValidation>
        <x14:dataValidation type="list" allowBlank="1" showInputMessage="1" showErrorMessage="1">
          <x14:formula1>
            <xm:f>Responses!$C$28:$C$32</xm:f>
          </x14:formula1>
          <xm:sqref>B13</xm:sqref>
        </x14:dataValidation>
        <x14:dataValidation type="list" allowBlank="1" showInputMessage="1" showErrorMessage="1">
          <x14:formula1>
            <xm:f>Responses!$C$36:$C$40</xm:f>
          </x14:formula1>
          <xm:sqref>B16</xm:sqref>
        </x14:dataValidation>
        <x14:dataValidation type="list" allowBlank="1" showInputMessage="1" showErrorMessage="1">
          <x14:formula1>
            <xm:f>Responses!$C$44:$C$48</xm:f>
          </x14:formula1>
          <xm:sqref>B19</xm:sqref>
        </x14:dataValidation>
        <x14:dataValidation type="list" allowBlank="1" showInputMessage="1" showErrorMessage="1">
          <x14:formula1>
            <xm:f>Responses!$C$52:$C$56</xm:f>
          </x14:formula1>
          <xm:sqref>B22</xm:sqref>
        </x14:dataValidation>
        <x14:dataValidation type="list" allowBlank="1" showInputMessage="1" showErrorMessage="1">
          <x14:formula1>
            <xm:f>Responses!$C$60:$C$64</xm:f>
          </x14:formula1>
          <xm:sqref>B25</xm:sqref>
        </x14:dataValidation>
        <x14:dataValidation type="list" allowBlank="1" showInputMessage="1" showErrorMessage="1">
          <x14:formula1>
            <xm:f>Responses!$C$68:$C$72</xm:f>
          </x14:formula1>
          <xm:sqref>B28</xm:sqref>
        </x14:dataValidation>
        <x14:dataValidation type="list" allowBlank="1" showInputMessage="1" showErrorMessage="1">
          <x14:formula1>
            <xm:f>Responses!$C$76:$C$80</xm:f>
          </x14:formula1>
          <xm:sqref>B31</xm:sqref>
        </x14:dataValidation>
        <x14:dataValidation type="list" allowBlank="1" showInputMessage="1" showErrorMessage="1">
          <x14:formula1>
            <xm:f>Responses!$C$84:$C$88</xm:f>
          </x14:formula1>
          <xm:sqref>B34</xm:sqref>
        </x14:dataValidation>
        <x14:dataValidation type="list" allowBlank="1" showInputMessage="1" showErrorMessage="1">
          <x14:formula1>
            <xm:f>Responses!$C$92:$C$96</xm:f>
          </x14:formula1>
          <xm:sqref>B37</xm:sqref>
        </x14:dataValidation>
        <x14:dataValidation type="list" allowBlank="1" showInputMessage="1" showErrorMessage="1">
          <x14:formula1>
            <xm:f>Responses!$C$100:$C$104</xm:f>
          </x14:formula1>
          <xm:sqref>B40</xm:sqref>
        </x14:dataValidation>
        <x14:dataValidation type="list" allowBlank="1" showInputMessage="1" showErrorMessage="1">
          <x14:formula1>
            <xm:f>Responses!$C$108:$C$112</xm:f>
          </x14:formula1>
          <xm:sqref>B43</xm:sqref>
        </x14:dataValidation>
        <x14:dataValidation type="list" allowBlank="1" showInputMessage="1" showErrorMessage="1">
          <x14:formula1>
            <xm:f>Responses!$C$116:$C$120</xm:f>
          </x14:formula1>
          <xm:sqref>B46</xm:sqref>
        </x14:dataValidation>
        <x14:dataValidation type="list" allowBlank="1" showInputMessage="1" showErrorMessage="1">
          <x14:formula1>
            <xm:f>Responses!$C$124:$C$128</xm:f>
          </x14:formula1>
          <xm:sqref>B49</xm:sqref>
        </x14:dataValidation>
        <x14:dataValidation type="list" allowBlank="1" showInputMessage="1" showErrorMessage="1">
          <x14:formula1>
            <xm:f>Responses!$C$132:$C$136</xm:f>
          </x14:formula1>
          <xm:sqref>B52</xm:sqref>
        </x14:dataValidation>
        <x14:dataValidation type="list" allowBlank="1" showInputMessage="1" showErrorMessage="1">
          <x14:formula1>
            <xm:f>Responses!$C$140:$C$144</xm:f>
          </x14:formula1>
          <xm:sqref>B55</xm:sqref>
        </x14:dataValidation>
        <x14:dataValidation type="list" allowBlank="1" showInputMessage="1" showErrorMessage="1">
          <x14:formula1>
            <xm:f>Responses!$C$148:$C$152</xm:f>
          </x14:formula1>
          <xm:sqref>B58</xm:sqref>
        </x14:dataValidation>
        <x14:dataValidation type="list" allowBlank="1" showInputMessage="1" showErrorMessage="1">
          <x14:formula1>
            <xm:f>Responses!$C$156:$C$160</xm:f>
          </x14:formula1>
          <xm:sqref>B61</xm:sqref>
        </x14:dataValidation>
        <x14:dataValidation type="list" allowBlank="1" showInputMessage="1" showErrorMessage="1">
          <x14:formula1>
            <xm:f>Responses!$C$164:$C$168</xm:f>
          </x14:formula1>
          <xm:sqref>B64</xm:sqref>
        </x14:dataValidation>
        <x14:dataValidation type="list" allowBlank="1" showInputMessage="1" showErrorMessage="1">
          <x14:formula1>
            <xm:f>Responses!$C$172:$C$176</xm:f>
          </x14:formula1>
          <xm:sqref>B67</xm:sqref>
        </x14:dataValidation>
        <x14:dataValidation type="list" allowBlank="1" showInputMessage="1" showErrorMessage="1">
          <x14:formula1>
            <xm:f>Responses!$C$180:$C$184</xm:f>
          </x14:formula1>
          <xm:sqref>B70</xm:sqref>
        </x14:dataValidation>
        <x14:dataValidation type="list" allowBlank="1" showInputMessage="1" showErrorMessage="1">
          <x14:formula1>
            <xm:f>Responses!$C$188:$C$192</xm:f>
          </x14:formula1>
          <xm:sqref>B73</xm:sqref>
        </x14:dataValidation>
        <x14:dataValidation type="list" allowBlank="1" showInputMessage="1" showErrorMessage="1">
          <x14:formula1>
            <xm:f>Responses!$C$196:$C$200</xm:f>
          </x14:formula1>
          <xm:sqref>B76</xm:sqref>
        </x14:dataValidation>
        <x14:dataValidation type="list" allowBlank="1" showInputMessage="1" showErrorMessage="1">
          <x14:formula1>
            <xm:f>Responses!$C$204:$C$208</xm:f>
          </x14:formula1>
          <xm:sqref>B79</xm:sqref>
        </x14:dataValidation>
        <x14:dataValidation type="list" allowBlank="1" showInputMessage="1" showErrorMessage="1">
          <x14:formula1>
            <xm:f>Responses!$C$212:$C$216</xm:f>
          </x14:formula1>
          <xm:sqref>B82</xm:sqref>
        </x14:dataValidation>
        <x14:dataValidation type="list" allowBlank="1" showInputMessage="1" showErrorMessage="1">
          <x14:formula1>
            <xm:f>Responses!$C$220:$C$224</xm:f>
          </x14:formula1>
          <xm:sqref>B85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N14" sqref="N14"/>
    </sheetView>
  </sheetViews>
  <sheetFormatPr defaultColWidth="8.85546875" defaultRowHeight="15" x14ac:dyDescent="0.25"/>
  <cols>
    <col min="1" max="1" width="16" customWidth="1"/>
  </cols>
  <sheetData>
    <row r="1" spans="1:7" ht="90" customHeight="1" x14ac:dyDescent="0.2">
      <c r="B1" s="16" t="s">
        <v>177</v>
      </c>
      <c r="C1" s="16"/>
      <c r="D1" s="16"/>
      <c r="E1" s="16"/>
      <c r="F1" s="16"/>
      <c r="G1" s="16"/>
    </row>
    <row r="3" spans="1:7" x14ac:dyDescent="0.2">
      <c r="A3" s="5" t="s">
        <v>167</v>
      </c>
      <c r="B3" s="8">
        <f>+Responses!H1</f>
        <v>0</v>
      </c>
    </row>
    <row r="4" spans="1:7" x14ac:dyDescent="0.2">
      <c r="A4" s="5"/>
    </row>
    <row r="5" spans="1:7" ht="14.45" customHeight="1" x14ac:dyDescent="0.25">
      <c r="A5" s="5" t="s">
        <v>168</v>
      </c>
      <c r="B5" s="17" t="str">
        <f>+IF('Score and Result'!B3&gt;84,Responses!K2,IF(AND('Score and Result'!B3&gt;56,'Score and Result'!B3&lt;85),Responses!K5,IF(AND('Score and Result'!B3&gt;28,'Score and Result'!B3&lt;57),Responses!K8,IF('Score and Result'!B3&lt;29,Responses!K11,"Error"))))</f>
        <v xml:space="preserve">A score in this range indicates that you are not yet housing focused and have a considerable amount of work to complete in order to begin approaching a housing focused orientation. It is not impossible to become housing focused if you are in this range, but expect there to be considerable bumps along the way and  the need for very strong leadership to move the needle towards being more housing focused. </v>
      </c>
      <c r="C5" s="18"/>
      <c r="D5" s="18"/>
      <c r="E5" s="18"/>
      <c r="F5" s="18"/>
      <c r="G5" s="19"/>
    </row>
    <row r="6" spans="1:7" x14ac:dyDescent="0.25">
      <c r="A6" s="5"/>
      <c r="B6" s="20"/>
      <c r="C6" s="21"/>
      <c r="D6" s="21"/>
      <c r="E6" s="21"/>
      <c r="F6" s="21"/>
      <c r="G6" s="22"/>
    </row>
    <row r="7" spans="1:7" x14ac:dyDescent="0.25">
      <c r="B7" s="20"/>
      <c r="C7" s="21"/>
      <c r="D7" s="21"/>
      <c r="E7" s="21"/>
      <c r="F7" s="21"/>
      <c r="G7" s="22"/>
    </row>
    <row r="8" spans="1:7" x14ac:dyDescent="0.25">
      <c r="B8" s="20"/>
      <c r="C8" s="21"/>
      <c r="D8" s="21"/>
      <c r="E8" s="21"/>
      <c r="F8" s="21"/>
      <c r="G8" s="22"/>
    </row>
    <row r="9" spans="1:7" x14ac:dyDescent="0.25">
      <c r="B9" s="20"/>
      <c r="C9" s="21"/>
      <c r="D9" s="21"/>
      <c r="E9" s="21"/>
      <c r="F9" s="21"/>
      <c r="G9" s="22"/>
    </row>
    <row r="10" spans="1:7" x14ac:dyDescent="0.25">
      <c r="B10" s="20"/>
      <c r="C10" s="21"/>
      <c r="D10" s="21"/>
      <c r="E10" s="21"/>
      <c r="F10" s="21"/>
      <c r="G10" s="22"/>
    </row>
    <row r="11" spans="1:7" x14ac:dyDescent="0.25">
      <c r="B11" s="20"/>
      <c r="C11" s="21"/>
      <c r="D11" s="21"/>
      <c r="E11" s="21"/>
      <c r="F11" s="21"/>
      <c r="G11" s="22"/>
    </row>
    <row r="12" spans="1:7" x14ac:dyDescent="0.25">
      <c r="B12" s="20"/>
      <c r="C12" s="21"/>
      <c r="D12" s="21"/>
      <c r="E12" s="21"/>
      <c r="F12" s="21"/>
      <c r="G12" s="22"/>
    </row>
    <row r="13" spans="1:7" x14ac:dyDescent="0.25">
      <c r="B13" s="23"/>
      <c r="C13" s="24"/>
      <c r="D13" s="24"/>
      <c r="E13" s="24"/>
      <c r="F13" s="24"/>
      <c r="G13" s="25"/>
    </row>
  </sheetData>
  <sheetProtection algorithmName="SHA-512" hashValue="ZQz45MCn0jCp/F6uFcNzwNRDP361WJ4EraCVeHAIgqiWUVpZZvB6cORH8TgTI+CmBGzCgP5YChmhxLXzYbVXpw==" saltValue="KkLGrl6Q0nf7fckXwwUa2g==" spinCount="100000" sheet="1" objects="1" scenarios="1"/>
  <mergeCells count="2">
    <mergeCell ref="B1:G1"/>
    <mergeCell ref="B5:G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1:K227"/>
  <sheetViews>
    <sheetView workbookViewId="0">
      <selection activeCell="C15" sqref="C15"/>
    </sheetView>
  </sheetViews>
  <sheetFormatPr defaultColWidth="8.85546875" defaultRowHeight="15" x14ac:dyDescent="0.25"/>
  <cols>
    <col min="3" max="3" width="108.7109375" customWidth="1"/>
    <col min="7" max="7" width="0" hidden="1" customWidth="1"/>
    <col min="8" max="8" width="0" style="4" hidden="1" customWidth="1"/>
    <col min="9" max="11" width="0" hidden="1" customWidth="1"/>
  </cols>
  <sheetData>
    <row r="1" spans="2:11" ht="15.95" x14ac:dyDescent="0.2">
      <c r="G1" t="s">
        <v>165</v>
      </c>
      <c r="H1" s="4">
        <f>+SUM(H2:H100)</f>
        <v>0</v>
      </c>
      <c r="K1" s="7" t="s">
        <v>169</v>
      </c>
    </row>
    <row r="2" spans="2:11" ht="15.95" x14ac:dyDescent="0.2">
      <c r="B2" s="2" t="s">
        <v>0</v>
      </c>
      <c r="H2" s="4" t="s">
        <v>164</v>
      </c>
      <c r="K2" s="1" t="s">
        <v>170</v>
      </c>
    </row>
    <row r="3" spans="2:11" ht="15.95" x14ac:dyDescent="0.2">
      <c r="B3" s="1"/>
      <c r="K3" s="1"/>
    </row>
    <row r="4" spans="2:11" ht="15.95" x14ac:dyDescent="0.2">
      <c r="C4" s="1" t="s">
        <v>1</v>
      </c>
      <c r="D4">
        <v>4</v>
      </c>
      <c r="H4" s="4" t="str">
        <f>+IFERROR(VLOOKUP(Questionnaire!B4,Responses!C:D,2,FALSE),"")</f>
        <v/>
      </c>
      <c r="K4" s="7" t="s">
        <v>171</v>
      </c>
    </row>
    <row r="5" spans="2:11" ht="15.95" x14ac:dyDescent="0.2">
      <c r="C5" s="1" t="s">
        <v>2</v>
      </c>
      <c r="D5">
        <v>3</v>
      </c>
      <c r="H5" s="4" t="str">
        <f>+IFERROR(VLOOKUP(Questionnaire!B5,Responses!C:D,2,FALSE),"")</f>
        <v/>
      </c>
      <c r="K5" s="1" t="s">
        <v>172</v>
      </c>
    </row>
    <row r="6" spans="2:11" ht="15.95" x14ac:dyDescent="0.2">
      <c r="C6" s="1" t="s">
        <v>3</v>
      </c>
      <c r="D6">
        <v>2</v>
      </c>
      <c r="H6" s="4" t="str">
        <f>+IFERROR(VLOOKUP(Questionnaire!B6,Responses!C:D,2,FALSE),"")</f>
        <v/>
      </c>
      <c r="K6" s="1"/>
    </row>
    <row r="7" spans="2:11" ht="15.95" x14ac:dyDescent="0.2">
      <c r="C7" s="1" t="s">
        <v>4</v>
      </c>
      <c r="D7">
        <v>1</v>
      </c>
      <c r="H7" s="4" t="str">
        <f>+IFERROR(VLOOKUP(Questionnaire!B7,Responses!C:D,2,FALSE),"")</f>
        <v/>
      </c>
      <c r="K7" s="7" t="s">
        <v>173</v>
      </c>
    </row>
    <row r="8" spans="2:11" ht="15.95" x14ac:dyDescent="0.2">
      <c r="C8" s="1" t="s">
        <v>5</v>
      </c>
      <c r="D8">
        <v>0</v>
      </c>
      <c r="H8" s="4" t="str">
        <f>+IFERROR(VLOOKUP(Questionnaire!B8,Responses!C:D,2,FALSE),"")</f>
        <v/>
      </c>
      <c r="K8" s="1" t="s">
        <v>174</v>
      </c>
    </row>
    <row r="9" spans="2:11" ht="15.95" x14ac:dyDescent="0.2">
      <c r="B9" s="1"/>
      <c r="H9" s="4" t="str">
        <f>+IFERROR(VLOOKUP(Questionnaire!B9,Responses!C:D,2,FALSE),"")</f>
        <v/>
      </c>
      <c r="K9" s="1"/>
    </row>
    <row r="10" spans="2:11" ht="15.95" x14ac:dyDescent="0.2">
      <c r="B10" s="2" t="s">
        <v>16</v>
      </c>
      <c r="H10" s="4" t="str">
        <f>+IFERROR(VLOOKUP(Questionnaire!B10,Responses!C:D,2,FALSE),"")</f>
        <v/>
      </c>
      <c r="K10" s="7" t="s">
        <v>175</v>
      </c>
    </row>
    <row r="11" spans="2:11" ht="15.95" x14ac:dyDescent="0.2">
      <c r="B11" s="1"/>
      <c r="H11" s="4" t="str">
        <f>+IFERROR(VLOOKUP(Questionnaire!B11,Responses!C:D,2,FALSE),"")</f>
        <v/>
      </c>
      <c r="K11" s="1" t="s">
        <v>176</v>
      </c>
    </row>
    <row r="12" spans="2:11" ht="15.95" x14ac:dyDescent="0.2">
      <c r="C12" s="1" t="s">
        <v>6</v>
      </c>
      <c r="D12">
        <v>4</v>
      </c>
      <c r="H12" s="4" t="str">
        <f>+IFERROR(VLOOKUP(Questionnaire!B12,Responses!C:D,2,FALSE),"")</f>
        <v/>
      </c>
    </row>
    <row r="13" spans="2:11" ht="15.75" x14ac:dyDescent="0.25">
      <c r="C13" s="1" t="s">
        <v>7</v>
      </c>
      <c r="D13">
        <v>3</v>
      </c>
      <c r="H13" s="4" t="str">
        <f>+IFERROR(VLOOKUP(Questionnaire!B13,Responses!C:D,2,FALSE),"")</f>
        <v/>
      </c>
    </row>
    <row r="14" spans="2:11" ht="15.95" x14ac:dyDescent="0.2">
      <c r="C14" s="1" t="s">
        <v>8</v>
      </c>
      <c r="D14">
        <v>2</v>
      </c>
      <c r="H14" s="4" t="str">
        <f>+IFERROR(VLOOKUP(Questionnaire!B14,Responses!C:D,2,FALSE),"")</f>
        <v/>
      </c>
    </row>
    <row r="15" spans="2:11" ht="15.95" x14ac:dyDescent="0.2">
      <c r="C15" s="1" t="s">
        <v>9</v>
      </c>
      <c r="D15">
        <v>1</v>
      </c>
      <c r="H15" s="4" t="str">
        <f>+IFERROR(VLOOKUP(Questionnaire!B15,Responses!C:D,2,FALSE),"")</f>
        <v/>
      </c>
    </row>
    <row r="16" spans="2:11" ht="15.95" x14ac:dyDescent="0.2">
      <c r="C16" s="1" t="s">
        <v>10</v>
      </c>
      <c r="D16">
        <v>0</v>
      </c>
      <c r="H16" s="4" t="str">
        <f>+IFERROR(VLOOKUP(Questionnaire!B16,Responses!C:D,2,FALSE),"")</f>
        <v/>
      </c>
    </row>
    <row r="17" spans="2:8" ht="15.95" x14ac:dyDescent="0.2">
      <c r="B17" s="1"/>
      <c r="H17" s="4" t="str">
        <f>+IFERROR(VLOOKUP(Questionnaire!B17,Responses!C:D,2,FALSE),"")</f>
        <v/>
      </c>
    </row>
    <row r="18" spans="2:8" ht="15.95" x14ac:dyDescent="0.2">
      <c r="B18" s="2" t="s">
        <v>17</v>
      </c>
      <c r="H18" s="4" t="str">
        <f>+IFERROR(VLOOKUP(Questionnaire!B18,Responses!C:D,2,FALSE),"")</f>
        <v/>
      </c>
    </row>
    <row r="19" spans="2:8" ht="15.95" x14ac:dyDescent="0.2">
      <c r="B19" s="1"/>
      <c r="H19" s="4" t="str">
        <f>+IFERROR(VLOOKUP(Questionnaire!B19,Responses!C:D,2,FALSE),"")</f>
        <v/>
      </c>
    </row>
    <row r="20" spans="2:8" ht="15.95" x14ac:dyDescent="0.2">
      <c r="C20" s="1" t="s">
        <v>11</v>
      </c>
      <c r="D20">
        <v>4</v>
      </c>
      <c r="H20" s="4" t="str">
        <f>+IFERROR(VLOOKUP(Questionnaire!B20,Responses!C:D,2,FALSE),"")</f>
        <v/>
      </c>
    </row>
    <row r="21" spans="2:8" ht="15.95" x14ac:dyDescent="0.2">
      <c r="C21" s="1" t="s">
        <v>12</v>
      </c>
      <c r="D21">
        <v>3</v>
      </c>
      <c r="H21" s="4" t="str">
        <f>+IFERROR(VLOOKUP(Questionnaire!B21,Responses!C:D,2,FALSE),"")</f>
        <v/>
      </c>
    </row>
    <row r="22" spans="2:8" ht="15.95" x14ac:dyDescent="0.2">
      <c r="C22" s="1" t="s">
        <v>13</v>
      </c>
      <c r="D22">
        <v>2</v>
      </c>
      <c r="H22" s="4" t="str">
        <f>+IFERROR(VLOOKUP(Questionnaire!B22,Responses!C:D,2,FALSE),"")</f>
        <v/>
      </c>
    </row>
    <row r="23" spans="2:8" ht="15.95" x14ac:dyDescent="0.2">
      <c r="C23" s="1" t="s">
        <v>14</v>
      </c>
      <c r="D23">
        <v>1</v>
      </c>
      <c r="H23" s="4" t="str">
        <f>+IFERROR(VLOOKUP(Questionnaire!B23,Responses!C:D,2,FALSE),"")</f>
        <v/>
      </c>
    </row>
    <row r="24" spans="2:8" ht="15.95" x14ac:dyDescent="0.2">
      <c r="C24" s="1" t="s">
        <v>15</v>
      </c>
      <c r="D24">
        <v>0</v>
      </c>
      <c r="H24" s="4" t="str">
        <f>+IFERROR(VLOOKUP(Questionnaire!B24,Responses!C:D,2,FALSE),"")</f>
        <v/>
      </c>
    </row>
    <row r="25" spans="2:8" ht="15.95" x14ac:dyDescent="0.2">
      <c r="B25" s="1"/>
      <c r="H25" s="4" t="str">
        <f>+IFERROR(VLOOKUP(Questionnaire!B25,Responses!C:D,2,FALSE),"")</f>
        <v/>
      </c>
    </row>
    <row r="26" spans="2:8" ht="15.95" x14ac:dyDescent="0.2">
      <c r="B26" s="2" t="s">
        <v>18</v>
      </c>
      <c r="H26" s="4" t="str">
        <f>+IFERROR(VLOOKUP(Questionnaire!B26,Responses!C:D,2,FALSE),"")</f>
        <v/>
      </c>
    </row>
    <row r="27" spans="2:8" ht="15.95" x14ac:dyDescent="0.2">
      <c r="B27" s="1"/>
      <c r="H27" s="4" t="str">
        <f>+IFERROR(VLOOKUP(Questionnaire!B27,Responses!C:D,2,FALSE),"")</f>
        <v/>
      </c>
    </row>
    <row r="28" spans="2:8" ht="15.95" x14ac:dyDescent="0.2">
      <c r="C28" s="1" t="s">
        <v>19</v>
      </c>
      <c r="D28">
        <v>4</v>
      </c>
      <c r="H28" s="4" t="str">
        <f>+IFERROR(VLOOKUP(Questionnaire!B28,Responses!C:D,2,FALSE),"")</f>
        <v/>
      </c>
    </row>
    <row r="29" spans="2:8" ht="15.95" x14ac:dyDescent="0.2">
      <c r="C29" s="1" t="s">
        <v>20</v>
      </c>
      <c r="D29">
        <v>3</v>
      </c>
      <c r="H29" s="4" t="str">
        <f>+IFERROR(VLOOKUP(Questionnaire!B29,Responses!C:D,2,FALSE),"")</f>
        <v/>
      </c>
    </row>
    <row r="30" spans="2:8" ht="15.95" x14ac:dyDescent="0.2">
      <c r="C30" s="1" t="s">
        <v>21</v>
      </c>
      <c r="D30">
        <v>2</v>
      </c>
      <c r="H30" s="4" t="str">
        <f>+IFERROR(VLOOKUP(Questionnaire!B30,Responses!C:D,2,FALSE),"")</f>
        <v/>
      </c>
    </row>
    <row r="31" spans="2:8" ht="15.95" x14ac:dyDescent="0.2">
      <c r="C31" s="1" t="s">
        <v>22</v>
      </c>
      <c r="D31">
        <v>1</v>
      </c>
      <c r="H31" s="4" t="str">
        <f>+IFERROR(VLOOKUP(Questionnaire!B31,Responses!C:D,2,FALSE),"")</f>
        <v/>
      </c>
    </row>
    <row r="32" spans="2:8" ht="15.95" x14ac:dyDescent="0.2">
      <c r="C32" s="1" t="s">
        <v>23</v>
      </c>
      <c r="D32">
        <v>0</v>
      </c>
      <c r="H32" s="4" t="str">
        <f>+IFERROR(VLOOKUP(Questionnaire!B32,Responses!C:D,2,FALSE),"")</f>
        <v/>
      </c>
    </row>
    <row r="33" spans="2:8" ht="15.95" x14ac:dyDescent="0.2">
      <c r="B33" s="1"/>
      <c r="H33" s="4" t="str">
        <f>+IFERROR(VLOOKUP(Questionnaire!B33,Responses!C:D,2,FALSE),"")</f>
        <v/>
      </c>
    </row>
    <row r="34" spans="2:8" ht="15.95" x14ac:dyDescent="0.2">
      <c r="B34" s="2" t="s">
        <v>24</v>
      </c>
      <c r="H34" s="4" t="str">
        <f>+IFERROR(VLOOKUP(Questionnaire!B34,Responses!C:D,2,FALSE),"")</f>
        <v/>
      </c>
    </row>
    <row r="35" spans="2:8" ht="15.95" x14ac:dyDescent="0.2">
      <c r="B35" s="1"/>
      <c r="H35" s="4" t="str">
        <f>+IFERROR(VLOOKUP(Questionnaire!B35,Responses!C:D,2,FALSE),"")</f>
        <v/>
      </c>
    </row>
    <row r="36" spans="2:8" ht="15.95" x14ac:dyDescent="0.2">
      <c r="C36" s="1" t="s">
        <v>25</v>
      </c>
      <c r="D36">
        <v>4</v>
      </c>
      <c r="H36" s="4" t="str">
        <f>+IFERROR(VLOOKUP(Questionnaire!B36,Responses!C:D,2,FALSE),"")</f>
        <v/>
      </c>
    </row>
    <row r="37" spans="2:8" ht="15.75" x14ac:dyDescent="0.25">
      <c r="C37" s="1" t="s">
        <v>26</v>
      </c>
      <c r="D37">
        <v>3</v>
      </c>
      <c r="H37" s="4" t="str">
        <f>+IFERROR(VLOOKUP(Questionnaire!B37,Responses!C:D,2,FALSE),"")</f>
        <v/>
      </c>
    </row>
    <row r="38" spans="2:8" ht="15.75" x14ac:dyDescent="0.25">
      <c r="C38" s="1" t="s">
        <v>27</v>
      </c>
      <c r="D38">
        <v>2</v>
      </c>
      <c r="H38" s="4" t="str">
        <f>+IFERROR(VLOOKUP(Questionnaire!B38,Responses!C:D,2,FALSE),"")</f>
        <v/>
      </c>
    </row>
    <row r="39" spans="2:8" ht="15.75" x14ac:dyDescent="0.25">
      <c r="C39" s="1" t="s">
        <v>28</v>
      </c>
      <c r="D39">
        <v>1</v>
      </c>
      <c r="H39" s="4" t="str">
        <f>+IFERROR(VLOOKUP(Questionnaire!B39,Responses!C:D,2,FALSE),"")</f>
        <v/>
      </c>
    </row>
    <row r="40" spans="2:8" ht="15.75" x14ac:dyDescent="0.25">
      <c r="C40" s="1" t="s">
        <v>29</v>
      </c>
      <c r="D40">
        <v>0</v>
      </c>
      <c r="H40" s="4" t="str">
        <f>+IFERROR(VLOOKUP(Questionnaire!B40,Responses!C:D,2,FALSE),"")</f>
        <v/>
      </c>
    </row>
    <row r="41" spans="2:8" ht="15.75" x14ac:dyDescent="0.25">
      <c r="B41" s="1"/>
      <c r="H41" s="4" t="str">
        <f>+IFERROR(VLOOKUP(Questionnaire!B41,Responses!C:D,2,FALSE),"")</f>
        <v/>
      </c>
    </row>
    <row r="42" spans="2:8" ht="15.75" x14ac:dyDescent="0.25">
      <c r="B42" s="2" t="s">
        <v>30</v>
      </c>
      <c r="H42" s="4" t="str">
        <f>+IFERROR(VLOOKUP(Questionnaire!B42,Responses!C:D,2,FALSE),"")</f>
        <v/>
      </c>
    </row>
    <row r="43" spans="2:8" ht="15.75" x14ac:dyDescent="0.25">
      <c r="B43" s="1"/>
      <c r="H43" s="4" t="str">
        <f>+IFERROR(VLOOKUP(Questionnaire!B43,Responses!C:D,2,FALSE),"")</f>
        <v/>
      </c>
    </row>
    <row r="44" spans="2:8" ht="15.75" x14ac:dyDescent="0.25">
      <c r="C44" s="1" t="s">
        <v>159</v>
      </c>
      <c r="D44">
        <v>4</v>
      </c>
      <c r="H44" s="4" t="str">
        <f>+IFERROR(VLOOKUP(Questionnaire!B44,Responses!C:D,2,FALSE),"")</f>
        <v/>
      </c>
    </row>
    <row r="45" spans="2:8" ht="15.75" x14ac:dyDescent="0.25">
      <c r="C45" s="1" t="s">
        <v>160</v>
      </c>
      <c r="D45">
        <v>3</v>
      </c>
      <c r="H45" s="4" t="str">
        <f>+IFERROR(VLOOKUP(Questionnaire!B45,Responses!C:D,2,FALSE),"")</f>
        <v/>
      </c>
    </row>
    <row r="46" spans="2:8" ht="15.75" x14ac:dyDescent="0.25">
      <c r="C46" s="1" t="s">
        <v>161</v>
      </c>
      <c r="D46">
        <v>2</v>
      </c>
      <c r="H46" s="4" t="str">
        <f>+IFERROR(VLOOKUP(Questionnaire!B46,Responses!C:D,2,FALSE),"")</f>
        <v/>
      </c>
    </row>
    <row r="47" spans="2:8" ht="15.75" x14ac:dyDescent="0.25">
      <c r="C47" s="1" t="s">
        <v>162</v>
      </c>
      <c r="D47">
        <v>1</v>
      </c>
      <c r="H47" s="4" t="str">
        <f>+IFERROR(VLOOKUP(Questionnaire!B47,Responses!C:D,2,FALSE),"")</f>
        <v/>
      </c>
    </row>
    <row r="48" spans="2:8" ht="15.75" x14ac:dyDescent="0.25">
      <c r="C48" s="1" t="s">
        <v>163</v>
      </c>
      <c r="D48">
        <v>0</v>
      </c>
      <c r="H48" s="4" t="str">
        <f>+IFERROR(VLOOKUP(Questionnaire!B48,Responses!C:D,2,FALSE),"")</f>
        <v/>
      </c>
    </row>
    <row r="49" spans="2:8" ht="15.75" x14ac:dyDescent="0.25">
      <c r="B49" s="1"/>
      <c r="H49" s="4" t="str">
        <f>+IFERROR(VLOOKUP(Questionnaire!B49,Responses!C:D,2,FALSE),"")</f>
        <v/>
      </c>
    </row>
    <row r="50" spans="2:8" ht="15.75" x14ac:dyDescent="0.25">
      <c r="B50" s="2" t="s">
        <v>35</v>
      </c>
      <c r="H50" s="4" t="str">
        <f>+IFERROR(VLOOKUP(Questionnaire!B50,Responses!C:D,2,FALSE),"")</f>
        <v/>
      </c>
    </row>
    <row r="51" spans="2:8" ht="15.75" x14ac:dyDescent="0.25">
      <c r="B51" s="1"/>
      <c r="H51" s="4" t="str">
        <f>+IFERROR(VLOOKUP(Questionnaire!B51,Responses!C:D,2,FALSE),"")</f>
        <v/>
      </c>
    </row>
    <row r="52" spans="2:8" ht="15.75" x14ac:dyDescent="0.25">
      <c r="C52" s="1" t="s">
        <v>31</v>
      </c>
      <c r="D52">
        <v>4</v>
      </c>
      <c r="H52" s="4" t="str">
        <f>+IFERROR(VLOOKUP(Questionnaire!B52,Responses!C:D,2,FALSE),"")</f>
        <v/>
      </c>
    </row>
    <row r="53" spans="2:8" ht="15.75" x14ac:dyDescent="0.25">
      <c r="C53" s="1" t="s">
        <v>32</v>
      </c>
      <c r="D53">
        <v>3</v>
      </c>
      <c r="H53" s="4" t="str">
        <f>+IFERROR(VLOOKUP(Questionnaire!B53,Responses!C:D,2,FALSE),"")</f>
        <v/>
      </c>
    </row>
    <row r="54" spans="2:8" ht="15.75" x14ac:dyDescent="0.25">
      <c r="C54" s="1" t="s">
        <v>33</v>
      </c>
      <c r="D54">
        <v>2</v>
      </c>
      <c r="H54" s="4" t="str">
        <f>+IFERROR(VLOOKUP(Questionnaire!B54,Responses!C:D,2,FALSE),"")</f>
        <v/>
      </c>
    </row>
    <row r="55" spans="2:8" ht="15.75" x14ac:dyDescent="0.25">
      <c r="C55" s="1" t="s">
        <v>34</v>
      </c>
      <c r="D55">
        <v>1</v>
      </c>
      <c r="H55" s="4" t="str">
        <f>+IFERROR(VLOOKUP(Questionnaire!B55,Responses!C:D,2,FALSE),"")</f>
        <v/>
      </c>
    </row>
    <row r="56" spans="2:8" ht="15.75" x14ac:dyDescent="0.25">
      <c r="C56" s="1" t="s">
        <v>36</v>
      </c>
      <c r="D56">
        <v>0</v>
      </c>
      <c r="H56" s="4" t="str">
        <f>+IFERROR(VLOOKUP(Questionnaire!B56,Responses!C:D,2,FALSE),"")</f>
        <v/>
      </c>
    </row>
    <row r="57" spans="2:8" ht="15.75" x14ac:dyDescent="0.25">
      <c r="B57" s="1"/>
      <c r="H57" s="4" t="str">
        <f>+IFERROR(VLOOKUP(Questionnaire!B57,Responses!C:D,2,FALSE),"")</f>
        <v/>
      </c>
    </row>
    <row r="58" spans="2:8" ht="15.75" x14ac:dyDescent="0.25">
      <c r="B58" s="2" t="s">
        <v>37</v>
      </c>
      <c r="H58" s="4" t="str">
        <f>+IFERROR(VLOOKUP(Questionnaire!B58,Responses!C:D,2,FALSE),"")</f>
        <v/>
      </c>
    </row>
    <row r="59" spans="2:8" ht="15.75" x14ac:dyDescent="0.25">
      <c r="B59" s="1"/>
      <c r="H59" s="4" t="str">
        <f>+IFERROR(VLOOKUP(Questionnaire!B59,Responses!C:D,2,FALSE),"")</f>
        <v/>
      </c>
    </row>
    <row r="60" spans="2:8" ht="15.75" x14ac:dyDescent="0.25">
      <c r="C60" s="1" t="s">
        <v>38</v>
      </c>
      <c r="D60">
        <v>4</v>
      </c>
      <c r="H60" s="4" t="str">
        <f>+IFERROR(VLOOKUP(Questionnaire!B60,Responses!C:D,2,FALSE),"")</f>
        <v/>
      </c>
    </row>
    <row r="61" spans="2:8" ht="15.75" x14ac:dyDescent="0.25">
      <c r="C61" s="1" t="s">
        <v>39</v>
      </c>
      <c r="D61">
        <v>3</v>
      </c>
      <c r="H61" s="4" t="str">
        <f>+IFERROR(VLOOKUP(Questionnaire!B61,Responses!C:D,2,FALSE),"")</f>
        <v/>
      </c>
    </row>
    <row r="62" spans="2:8" ht="15.75" x14ac:dyDescent="0.25">
      <c r="C62" s="1" t="s">
        <v>40</v>
      </c>
      <c r="D62">
        <v>2</v>
      </c>
      <c r="H62" s="4" t="str">
        <f>+IFERROR(VLOOKUP(Questionnaire!B62,Responses!C:D,2,FALSE),"")</f>
        <v/>
      </c>
    </row>
    <row r="63" spans="2:8" ht="15.75" x14ac:dyDescent="0.25">
      <c r="C63" s="1" t="s">
        <v>41</v>
      </c>
      <c r="D63">
        <v>1</v>
      </c>
      <c r="H63" s="4" t="str">
        <f>+IFERROR(VLOOKUP(Questionnaire!B63,Responses!C:D,2,FALSE),"")</f>
        <v/>
      </c>
    </row>
    <row r="64" spans="2:8" ht="15.75" x14ac:dyDescent="0.25">
      <c r="C64" s="1" t="s">
        <v>42</v>
      </c>
      <c r="D64">
        <v>0</v>
      </c>
      <c r="H64" s="4" t="str">
        <f>+IFERROR(VLOOKUP(Questionnaire!B64,Responses!C:D,2,FALSE),"")</f>
        <v/>
      </c>
    </row>
    <row r="65" spans="2:8" ht="15.75" x14ac:dyDescent="0.25">
      <c r="B65" s="1"/>
      <c r="H65" s="4" t="str">
        <f>+IFERROR(VLOOKUP(Questionnaire!B65,Responses!C:D,2,FALSE),"")</f>
        <v/>
      </c>
    </row>
    <row r="66" spans="2:8" ht="15.75" x14ac:dyDescent="0.25">
      <c r="B66" s="2" t="s">
        <v>43</v>
      </c>
      <c r="H66" s="4" t="str">
        <f>+IFERROR(VLOOKUP(Questionnaire!B66,Responses!C:D,2,FALSE),"")</f>
        <v/>
      </c>
    </row>
    <row r="67" spans="2:8" ht="15.75" x14ac:dyDescent="0.25">
      <c r="B67" s="1"/>
      <c r="H67" s="4" t="str">
        <f>+IFERROR(VLOOKUP(Questionnaire!B67,Responses!C:D,2,FALSE),"")</f>
        <v/>
      </c>
    </row>
    <row r="68" spans="2:8" ht="15.75" x14ac:dyDescent="0.25">
      <c r="C68" s="1" t="s">
        <v>44</v>
      </c>
      <c r="D68">
        <v>4</v>
      </c>
      <c r="H68" s="4" t="str">
        <f>+IFERROR(VLOOKUP(Questionnaire!B68,Responses!C:D,2,FALSE),"")</f>
        <v/>
      </c>
    </row>
    <row r="69" spans="2:8" ht="15.75" x14ac:dyDescent="0.25">
      <c r="C69" s="1" t="s">
        <v>45</v>
      </c>
      <c r="D69">
        <v>3</v>
      </c>
      <c r="H69" s="4" t="str">
        <f>+IFERROR(VLOOKUP(Questionnaire!B69,Responses!C:D,2,FALSE),"")</f>
        <v/>
      </c>
    </row>
    <row r="70" spans="2:8" ht="15.75" x14ac:dyDescent="0.25">
      <c r="C70" s="1" t="s">
        <v>46</v>
      </c>
      <c r="D70">
        <v>2</v>
      </c>
      <c r="H70" s="4" t="str">
        <f>+IFERROR(VLOOKUP(Questionnaire!B70,Responses!C:D,2,FALSE),"")</f>
        <v/>
      </c>
    </row>
    <row r="71" spans="2:8" ht="15.75" x14ac:dyDescent="0.25">
      <c r="C71" s="1" t="s">
        <v>47</v>
      </c>
      <c r="D71">
        <v>1</v>
      </c>
      <c r="H71" s="4" t="str">
        <f>+IFERROR(VLOOKUP(Questionnaire!B71,Responses!C:D,2,FALSE),"")</f>
        <v/>
      </c>
    </row>
    <row r="72" spans="2:8" ht="15.75" x14ac:dyDescent="0.25">
      <c r="C72" s="1" t="s">
        <v>48</v>
      </c>
      <c r="D72">
        <v>0</v>
      </c>
      <c r="H72" s="4" t="str">
        <f>+IFERROR(VLOOKUP(Questionnaire!B72,Responses!C:D,2,FALSE),"")</f>
        <v/>
      </c>
    </row>
    <row r="73" spans="2:8" ht="15.75" x14ac:dyDescent="0.25">
      <c r="B73" s="1"/>
      <c r="H73" s="4" t="str">
        <f>+IFERROR(VLOOKUP(Questionnaire!B73,Responses!C:D,2,FALSE),"")</f>
        <v/>
      </c>
    </row>
    <row r="74" spans="2:8" ht="15.75" x14ac:dyDescent="0.25">
      <c r="B74" s="2" t="s">
        <v>43</v>
      </c>
      <c r="H74" s="4" t="str">
        <f>+IFERROR(VLOOKUP(Questionnaire!B74,Responses!C:D,2,FALSE),"")</f>
        <v/>
      </c>
    </row>
    <row r="75" spans="2:8" ht="15.75" x14ac:dyDescent="0.25">
      <c r="B75" s="1"/>
      <c r="H75" s="4" t="str">
        <f>+IFERROR(VLOOKUP(Questionnaire!B75,Responses!C:D,2,FALSE),"")</f>
        <v/>
      </c>
    </row>
    <row r="76" spans="2:8" ht="15.75" x14ac:dyDescent="0.25">
      <c r="C76" s="1" t="s">
        <v>49</v>
      </c>
      <c r="D76">
        <v>4</v>
      </c>
      <c r="H76" s="4" t="str">
        <f>+IFERROR(VLOOKUP(Questionnaire!B76,Responses!C:D,2,FALSE),"")</f>
        <v/>
      </c>
    </row>
    <row r="77" spans="2:8" ht="15.75" x14ac:dyDescent="0.25">
      <c r="C77" s="1" t="s">
        <v>50</v>
      </c>
      <c r="D77">
        <v>3</v>
      </c>
      <c r="H77" s="4" t="str">
        <f>+IFERROR(VLOOKUP(Questionnaire!B77,Responses!C:D,2,FALSE),"")</f>
        <v/>
      </c>
    </row>
    <row r="78" spans="2:8" ht="15.75" x14ac:dyDescent="0.25">
      <c r="C78" s="1" t="s">
        <v>51</v>
      </c>
      <c r="D78">
        <v>2</v>
      </c>
      <c r="H78" s="4" t="str">
        <f>+IFERROR(VLOOKUP(Questionnaire!B78,Responses!C:D,2,FALSE),"")</f>
        <v/>
      </c>
    </row>
    <row r="79" spans="2:8" ht="15.75" x14ac:dyDescent="0.25">
      <c r="C79" s="1" t="s">
        <v>52</v>
      </c>
      <c r="D79">
        <v>1</v>
      </c>
      <c r="H79" s="4" t="str">
        <f>+IFERROR(VLOOKUP(Questionnaire!B79,Responses!C:D,2,FALSE),"")</f>
        <v/>
      </c>
    </row>
    <row r="80" spans="2:8" ht="15.75" x14ac:dyDescent="0.25">
      <c r="C80" s="1" t="s">
        <v>53</v>
      </c>
      <c r="D80">
        <v>0</v>
      </c>
      <c r="H80" s="4" t="str">
        <f>+IFERROR(VLOOKUP(Questionnaire!B80,Responses!C:D,2,FALSE),"")</f>
        <v/>
      </c>
    </row>
    <row r="81" spans="2:8" ht="15.75" x14ac:dyDescent="0.25">
      <c r="B81" s="1"/>
      <c r="H81" s="4" t="str">
        <f>+IFERROR(VLOOKUP(Questionnaire!B81,Responses!C:D,2,FALSE),"")</f>
        <v/>
      </c>
    </row>
    <row r="82" spans="2:8" ht="15.75" x14ac:dyDescent="0.25">
      <c r="B82" s="2" t="s">
        <v>43</v>
      </c>
      <c r="H82" s="4" t="str">
        <f>+IFERROR(VLOOKUP(Questionnaire!B82,Responses!C:D,2,FALSE),"")</f>
        <v/>
      </c>
    </row>
    <row r="83" spans="2:8" ht="15.75" x14ac:dyDescent="0.25">
      <c r="B83" s="1"/>
      <c r="H83" s="4" t="str">
        <f>+IFERROR(VLOOKUP(Questionnaire!B83,Responses!C:D,2,FALSE),"")</f>
        <v/>
      </c>
    </row>
    <row r="84" spans="2:8" ht="15.75" x14ac:dyDescent="0.25">
      <c r="C84" s="1" t="s">
        <v>54</v>
      </c>
      <c r="D84">
        <v>4</v>
      </c>
      <c r="H84" s="4" t="str">
        <f>+IFERROR(VLOOKUP(Questionnaire!B84,Responses!C:D,2,FALSE),"")</f>
        <v/>
      </c>
    </row>
    <row r="85" spans="2:8" ht="15.75" x14ac:dyDescent="0.25">
      <c r="C85" s="1" t="s">
        <v>55</v>
      </c>
      <c r="D85">
        <v>3</v>
      </c>
      <c r="H85" s="4" t="str">
        <f>+IFERROR(VLOOKUP(Questionnaire!B85,Responses!C:D,2,FALSE),"")</f>
        <v/>
      </c>
    </row>
    <row r="86" spans="2:8" ht="15.75" x14ac:dyDescent="0.25">
      <c r="C86" s="1" t="s">
        <v>56</v>
      </c>
      <c r="D86">
        <v>2</v>
      </c>
      <c r="H86" s="4" t="str">
        <f>+IFERROR(VLOOKUP(Questionnaire!B86,Responses!C:D,2,FALSE),"")</f>
        <v/>
      </c>
    </row>
    <row r="87" spans="2:8" ht="15.75" x14ac:dyDescent="0.25">
      <c r="C87" s="1" t="s">
        <v>57</v>
      </c>
      <c r="D87">
        <v>1</v>
      </c>
      <c r="H87" s="4" t="str">
        <f>+IFERROR(VLOOKUP(Questionnaire!B87,Responses!C:D,2,FALSE),"")</f>
        <v/>
      </c>
    </row>
    <row r="88" spans="2:8" ht="15.75" x14ac:dyDescent="0.25">
      <c r="C88" s="1" t="s">
        <v>58</v>
      </c>
      <c r="D88">
        <v>0</v>
      </c>
      <c r="H88" s="4" t="str">
        <f>+IFERROR(VLOOKUP(Questionnaire!B88,Responses!C:D,2,FALSE),"")</f>
        <v/>
      </c>
    </row>
    <row r="89" spans="2:8" ht="15.75" x14ac:dyDescent="0.25">
      <c r="B89" s="1"/>
      <c r="H89" s="4" t="str">
        <f>+IFERROR(VLOOKUP(Questionnaire!B89,Responses!C:D,2,FALSE),"")</f>
        <v/>
      </c>
    </row>
    <row r="90" spans="2:8" ht="15.75" x14ac:dyDescent="0.25">
      <c r="B90" s="2" t="s">
        <v>43</v>
      </c>
      <c r="H90" s="4" t="str">
        <f>+IFERROR(VLOOKUP(Questionnaire!B90,Responses!C:D,2,FALSE),"")</f>
        <v/>
      </c>
    </row>
    <row r="91" spans="2:8" ht="15.75" x14ac:dyDescent="0.25">
      <c r="B91" s="1"/>
      <c r="H91" s="4" t="str">
        <f>+IFERROR(VLOOKUP(Questionnaire!B91,Responses!C:D,2,FALSE),"")</f>
        <v/>
      </c>
    </row>
    <row r="92" spans="2:8" ht="15.75" x14ac:dyDescent="0.25">
      <c r="C92" s="1" t="s">
        <v>59</v>
      </c>
      <c r="D92">
        <v>4</v>
      </c>
      <c r="H92" s="4" t="str">
        <f>+IFERROR(VLOOKUP(Questionnaire!B92,Responses!C:D,2,FALSE),"")</f>
        <v/>
      </c>
    </row>
    <row r="93" spans="2:8" ht="15.75" x14ac:dyDescent="0.25">
      <c r="C93" s="1" t="s">
        <v>60</v>
      </c>
      <c r="D93">
        <v>3</v>
      </c>
      <c r="H93" s="4" t="str">
        <f>+IFERROR(VLOOKUP(Questionnaire!B93,Responses!C:D,2,FALSE),"")</f>
        <v/>
      </c>
    </row>
    <row r="94" spans="2:8" ht="15.75" x14ac:dyDescent="0.25">
      <c r="C94" s="1" t="s">
        <v>61</v>
      </c>
      <c r="D94">
        <v>2</v>
      </c>
      <c r="H94" s="4" t="str">
        <f>+IFERROR(VLOOKUP(Questionnaire!B94,Responses!C:D,2,FALSE),"")</f>
        <v/>
      </c>
    </row>
    <row r="95" spans="2:8" ht="15.75" x14ac:dyDescent="0.25">
      <c r="C95" s="1" t="s">
        <v>62</v>
      </c>
      <c r="D95">
        <v>1</v>
      </c>
      <c r="H95" s="4" t="str">
        <f>+IFERROR(VLOOKUP(Questionnaire!B95,Responses!C:D,2,FALSE),"")</f>
        <v/>
      </c>
    </row>
    <row r="96" spans="2:8" ht="15.75" x14ac:dyDescent="0.25">
      <c r="C96" s="1" t="s">
        <v>63</v>
      </c>
      <c r="D96">
        <v>0</v>
      </c>
      <c r="H96" s="4" t="str">
        <f>+IFERROR(VLOOKUP(Questionnaire!B96,Responses!C:D,2,FALSE),"")</f>
        <v/>
      </c>
    </row>
    <row r="97" spans="2:8" ht="15.75" x14ac:dyDescent="0.25">
      <c r="B97" s="1"/>
      <c r="H97" s="4" t="str">
        <f>+IFERROR(VLOOKUP(Questionnaire!B97,Responses!C:D,2,FALSE),"")</f>
        <v/>
      </c>
    </row>
    <row r="98" spans="2:8" ht="15.75" x14ac:dyDescent="0.25">
      <c r="B98" s="2" t="s">
        <v>43</v>
      </c>
      <c r="H98" s="4" t="str">
        <f>+IFERROR(VLOOKUP(Questionnaire!B98,Responses!C:D,2,FALSE),"")</f>
        <v/>
      </c>
    </row>
    <row r="99" spans="2:8" ht="15.75" x14ac:dyDescent="0.25">
      <c r="B99" s="1"/>
      <c r="H99" s="4" t="str">
        <f>+IFERROR(VLOOKUP(Questionnaire!B99,Responses!C:D,2,FALSE),"")</f>
        <v/>
      </c>
    </row>
    <row r="100" spans="2:8" ht="15.75" x14ac:dyDescent="0.25">
      <c r="C100" s="1" t="s">
        <v>64</v>
      </c>
      <c r="D100">
        <v>4</v>
      </c>
      <c r="H100" s="4" t="str">
        <f>+IFERROR(VLOOKUP(Questionnaire!B100,Responses!C:D,2,FALSE),"")</f>
        <v/>
      </c>
    </row>
    <row r="101" spans="2:8" ht="15.75" x14ac:dyDescent="0.25">
      <c r="C101" s="1" t="s">
        <v>65</v>
      </c>
      <c r="D101">
        <v>3</v>
      </c>
      <c r="H101" s="4" t="str">
        <f>+IFERROR(VLOOKUP(Questionnaire!B101,Responses!C:D,2,FALSE),"")</f>
        <v/>
      </c>
    </row>
    <row r="102" spans="2:8" ht="15.75" x14ac:dyDescent="0.25">
      <c r="C102" s="1" t="s">
        <v>66</v>
      </c>
      <c r="D102">
        <v>2</v>
      </c>
      <c r="H102" s="4" t="str">
        <f>+IFERROR(VLOOKUP(Questionnaire!B102,Responses!C:D,2,FALSE),"")</f>
        <v/>
      </c>
    </row>
    <row r="103" spans="2:8" ht="15.75" x14ac:dyDescent="0.25">
      <c r="C103" s="1" t="s">
        <v>67</v>
      </c>
      <c r="D103">
        <v>1</v>
      </c>
      <c r="H103" s="4" t="str">
        <f>+IFERROR(VLOOKUP(Questionnaire!B103,Responses!C:D,2,FALSE),"")</f>
        <v/>
      </c>
    </row>
    <row r="104" spans="2:8" ht="15.75" x14ac:dyDescent="0.25">
      <c r="C104" s="1" t="s">
        <v>68</v>
      </c>
      <c r="D104">
        <v>0</v>
      </c>
      <c r="H104" s="4" t="str">
        <f>+IFERROR(VLOOKUP(Questionnaire!B104,Responses!C:D,2,FALSE),"")</f>
        <v/>
      </c>
    </row>
    <row r="105" spans="2:8" ht="15.75" x14ac:dyDescent="0.25">
      <c r="B105" s="1"/>
      <c r="H105" s="4" t="str">
        <f>+IFERROR(VLOOKUP(Questionnaire!B105,Responses!C:D,2,FALSE),"")</f>
        <v/>
      </c>
    </row>
    <row r="106" spans="2:8" ht="15.75" x14ac:dyDescent="0.25">
      <c r="B106" s="2" t="s">
        <v>43</v>
      </c>
      <c r="H106" s="4" t="str">
        <f>+IFERROR(VLOOKUP(Questionnaire!B106,Responses!C:D,2,FALSE),"")</f>
        <v/>
      </c>
    </row>
    <row r="107" spans="2:8" ht="15.75" x14ac:dyDescent="0.25">
      <c r="B107" s="1"/>
      <c r="H107" s="4" t="str">
        <f>+IFERROR(VLOOKUP(Questionnaire!B107,Responses!C:D,2,FALSE),"")</f>
        <v/>
      </c>
    </row>
    <row r="108" spans="2:8" ht="15.75" x14ac:dyDescent="0.25">
      <c r="C108" s="1" t="s">
        <v>69</v>
      </c>
      <c r="D108">
        <v>4</v>
      </c>
      <c r="H108" s="4" t="str">
        <f>+IFERROR(VLOOKUP(Questionnaire!B108,Responses!C:D,2,FALSE),"")</f>
        <v/>
      </c>
    </row>
    <row r="109" spans="2:8" ht="15.75" x14ac:dyDescent="0.25">
      <c r="C109" s="1" t="s">
        <v>70</v>
      </c>
      <c r="D109">
        <v>3</v>
      </c>
      <c r="H109" s="4" t="str">
        <f>+IFERROR(VLOOKUP(Questionnaire!B109,Responses!C:D,2,FALSE),"")</f>
        <v/>
      </c>
    </row>
    <row r="110" spans="2:8" ht="15.75" x14ac:dyDescent="0.25">
      <c r="C110" s="1" t="s">
        <v>71</v>
      </c>
      <c r="D110">
        <v>2</v>
      </c>
      <c r="H110" s="4" t="str">
        <f>+IFERROR(VLOOKUP(Questionnaire!B110,Responses!C:D,2,FALSE),"")</f>
        <v/>
      </c>
    </row>
    <row r="111" spans="2:8" ht="15.75" x14ac:dyDescent="0.25">
      <c r="C111" s="1" t="s">
        <v>72</v>
      </c>
      <c r="D111">
        <v>1</v>
      </c>
      <c r="H111" s="4" t="str">
        <f>+IFERROR(VLOOKUP(Questionnaire!B111,Responses!C:D,2,FALSE),"")</f>
        <v/>
      </c>
    </row>
    <row r="112" spans="2:8" ht="15.75" x14ac:dyDescent="0.25">
      <c r="C112" s="1" t="s">
        <v>73</v>
      </c>
      <c r="D112">
        <v>0</v>
      </c>
      <c r="H112" s="4" t="str">
        <f>+IFERROR(VLOOKUP(Questionnaire!B112,Responses!C:D,2,FALSE),"")</f>
        <v/>
      </c>
    </row>
    <row r="113" spans="2:8" ht="15.75" x14ac:dyDescent="0.25">
      <c r="B113" s="1"/>
      <c r="H113" s="4" t="str">
        <f>+IFERROR(VLOOKUP(Questionnaire!B113,Responses!C:D,2,FALSE),"")</f>
        <v/>
      </c>
    </row>
    <row r="114" spans="2:8" ht="15.75" x14ac:dyDescent="0.25">
      <c r="B114" s="2" t="s">
        <v>74</v>
      </c>
      <c r="H114" s="4" t="str">
        <f>+IFERROR(VLOOKUP(Questionnaire!B114,Responses!C:D,2,FALSE),"")</f>
        <v/>
      </c>
    </row>
    <row r="115" spans="2:8" ht="15.75" x14ac:dyDescent="0.25">
      <c r="B115" s="1"/>
      <c r="H115" s="4" t="str">
        <f>+IFERROR(VLOOKUP(Questionnaire!B115,Responses!C:D,2,FALSE),"")</f>
        <v/>
      </c>
    </row>
    <row r="116" spans="2:8" ht="15.75" x14ac:dyDescent="0.25">
      <c r="C116" s="1" t="s">
        <v>75</v>
      </c>
      <c r="D116">
        <v>4</v>
      </c>
      <c r="H116" s="4" t="str">
        <f>+IFERROR(VLOOKUP(Questionnaire!B116,Responses!C:D,2,FALSE),"")</f>
        <v/>
      </c>
    </row>
    <row r="117" spans="2:8" ht="15.75" x14ac:dyDescent="0.25">
      <c r="C117" s="1" t="s">
        <v>76</v>
      </c>
      <c r="D117">
        <v>3</v>
      </c>
      <c r="H117" s="4" t="str">
        <f>+IFERROR(VLOOKUP(Questionnaire!B117,Responses!C:D,2,FALSE),"")</f>
        <v/>
      </c>
    </row>
    <row r="118" spans="2:8" ht="15.75" x14ac:dyDescent="0.25">
      <c r="C118" s="1" t="s">
        <v>77</v>
      </c>
      <c r="D118">
        <v>2</v>
      </c>
      <c r="H118" s="4" t="str">
        <f>+IFERROR(VLOOKUP(Questionnaire!B118,Responses!C:D,2,FALSE),"")</f>
        <v/>
      </c>
    </row>
    <row r="119" spans="2:8" ht="15.75" x14ac:dyDescent="0.25">
      <c r="C119" s="1" t="s">
        <v>78</v>
      </c>
      <c r="D119">
        <v>1</v>
      </c>
      <c r="H119" s="4" t="str">
        <f>+IFERROR(VLOOKUP(Questionnaire!B119,Responses!C:D,2,FALSE),"")</f>
        <v/>
      </c>
    </row>
    <row r="120" spans="2:8" ht="15.75" x14ac:dyDescent="0.25">
      <c r="C120" s="1" t="s">
        <v>79</v>
      </c>
      <c r="D120">
        <v>0</v>
      </c>
      <c r="H120" s="4" t="str">
        <f>+IFERROR(VLOOKUP(Questionnaire!B120,Responses!C:D,2,FALSE),"")</f>
        <v/>
      </c>
    </row>
    <row r="121" spans="2:8" ht="15.75" x14ac:dyDescent="0.25">
      <c r="B121" s="1"/>
      <c r="H121" s="4" t="str">
        <f>+IFERROR(VLOOKUP(Questionnaire!B121,Responses!C:D,2,FALSE),"")</f>
        <v/>
      </c>
    </row>
    <row r="122" spans="2:8" ht="15.75" x14ac:dyDescent="0.25">
      <c r="B122" s="2" t="s">
        <v>80</v>
      </c>
      <c r="H122" s="4" t="str">
        <f>+IFERROR(VLOOKUP(Questionnaire!B122,Responses!C:D,2,FALSE),"")</f>
        <v/>
      </c>
    </row>
    <row r="123" spans="2:8" ht="15.75" x14ac:dyDescent="0.25">
      <c r="B123" s="1"/>
      <c r="H123" s="4" t="str">
        <f>+IFERROR(VLOOKUP(Questionnaire!B123,Responses!C:D,2,FALSE),"")</f>
        <v/>
      </c>
    </row>
    <row r="124" spans="2:8" ht="15.75" x14ac:dyDescent="0.25">
      <c r="C124" s="1" t="s">
        <v>81</v>
      </c>
      <c r="D124">
        <v>4</v>
      </c>
      <c r="H124" s="4" t="str">
        <f>+IFERROR(VLOOKUP(Questionnaire!B124,Responses!C:D,2,FALSE),"")</f>
        <v/>
      </c>
    </row>
    <row r="125" spans="2:8" ht="15.75" x14ac:dyDescent="0.25">
      <c r="C125" s="1" t="s">
        <v>82</v>
      </c>
      <c r="D125">
        <v>3</v>
      </c>
      <c r="H125" s="4" t="str">
        <f>+IFERROR(VLOOKUP(Questionnaire!B125,Responses!C:D,2,FALSE),"")</f>
        <v/>
      </c>
    </row>
    <row r="126" spans="2:8" ht="15.75" x14ac:dyDescent="0.25">
      <c r="C126" s="1" t="s">
        <v>83</v>
      </c>
      <c r="D126">
        <v>2</v>
      </c>
      <c r="H126" s="4" t="str">
        <f>+IFERROR(VLOOKUP(Questionnaire!B126,Responses!C:D,2,FALSE),"")</f>
        <v/>
      </c>
    </row>
    <row r="127" spans="2:8" ht="15.75" x14ac:dyDescent="0.25">
      <c r="C127" s="1" t="s">
        <v>84</v>
      </c>
      <c r="D127">
        <v>1</v>
      </c>
      <c r="H127" s="4" t="str">
        <f>+IFERROR(VLOOKUP(Questionnaire!B127,Responses!C:D,2,FALSE),"")</f>
        <v/>
      </c>
    </row>
    <row r="128" spans="2:8" ht="15.75" x14ac:dyDescent="0.25">
      <c r="C128" s="1" t="s">
        <v>85</v>
      </c>
      <c r="D128">
        <v>0</v>
      </c>
      <c r="H128" s="4" t="str">
        <f>+IFERROR(VLOOKUP(Questionnaire!B128,Responses!C:D,2,FALSE),"")</f>
        <v/>
      </c>
    </row>
    <row r="129" spans="2:8" ht="15.75" x14ac:dyDescent="0.25">
      <c r="B129" s="1"/>
      <c r="H129" s="4" t="str">
        <f>+IFERROR(VLOOKUP(Questionnaire!B129,Responses!C:D,2,FALSE),"")</f>
        <v/>
      </c>
    </row>
    <row r="130" spans="2:8" ht="15.75" x14ac:dyDescent="0.25">
      <c r="B130" s="2" t="s">
        <v>86</v>
      </c>
      <c r="H130" s="4" t="str">
        <f>+IFERROR(VLOOKUP(Questionnaire!B130,Responses!C:D,2,FALSE),"")</f>
        <v/>
      </c>
    </row>
    <row r="131" spans="2:8" ht="15.75" x14ac:dyDescent="0.25">
      <c r="B131" s="1"/>
      <c r="H131" s="4" t="str">
        <f>+IFERROR(VLOOKUP(Questionnaire!B131,Responses!C:D,2,FALSE),"")</f>
        <v/>
      </c>
    </row>
    <row r="132" spans="2:8" ht="15.75" x14ac:dyDescent="0.25">
      <c r="C132" s="1" t="s">
        <v>87</v>
      </c>
      <c r="D132">
        <v>4</v>
      </c>
      <c r="H132" s="4" t="str">
        <f>+IFERROR(VLOOKUP(Questionnaire!B132,Responses!C:D,2,FALSE),"")</f>
        <v/>
      </c>
    </row>
    <row r="133" spans="2:8" ht="15.75" x14ac:dyDescent="0.25">
      <c r="C133" s="1" t="s">
        <v>88</v>
      </c>
      <c r="D133">
        <v>3</v>
      </c>
      <c r="H133" s="4" t="str">
        <f>+IFERROR(VLOOKUP(Questionnaire!B133,Responses!C:D,2,FALSE),"")</f>
        <v/>
      </c>
    </row>
    <row r="134" spans="2:8" ht="15.75" x14ac:dyDescent="0.25">
      <c r="C134" s="1" t="s">
        <v>89</v>
      </c>
      <c r="D134">
        <v>2</v>
      </c>
      <c r="H134" s="4" t="str">
        <f>+IFERROR(VLOOKUP(Questionnaire!B134,Responses!C:D,2,FALSE),"")</f>
        <v/>
      </c>
    </row>
    <row r="135" spans="2:8" ht="15.75" x14ac:dyDescent="0.25">
      <c r="C135" s="1" t="s">
        <v>90</v>
      </c>
      <c r="D135">
        <v>1</v>
      </c>
      <c r="H135" s="4" t="str">
        <f>+IFERROR(VLOOKUP(Questionnaire!B135,Responses!C:D,2,FALSE),"")</f>
        <v/>
      </c>
    </row>
    <row r="136" spans="2:8" ht="15.75" x14ac:dyDescent="0.25">
      <c r="C136" s="1" t="s">
        <v>91</v>
      </c>
      <c r="D136">
        <v>0</v>
      </c>
      <c r="H136" s="4" t="str">
        <f>+IFERROR(VLOOKUP(Questionnaire!B136,Responses!C:D,2,FALSE),"")</f>
        <v/>
      </c>
    </row>
    <row r="137" spans="2:8" ht="15.75" x14ac:dyDescent="0.25">
      <c r="B137" s="1"/>
      <c r="H137" s="4" t="str">
        <f>+IFERROR(VLOOKUP(Questionnaire!B137,Responses!C:D,2,FALSE),"")</f>
        <v/>
      </c>
    </row>
    <row r="138" spans="2:8" ht="15.75" x14ac:dyDescent="0.25">
      <c r="B138" s="2" t="s">
        <v>92</v>
      </c>
      <c r="H138" s="4" t="str">
        <f>+IFERROR(VLOOKUP(Questionnaire!B138,Responses!C:D,2,FALSE),"")</f>
        <v/>
      </c>
    </row>
    <row r="139" spans="2:8" ht="15.75" x14ac:dyDescent="0.25">
      <c r="B139" s="1"/>
      <c r="H139" s="4" t="str">
        <f>+IFERROR(VLOOKUP(Questionnaire!B139,Responses!C:D,2,FALSE),"")</f>
        <v/>
      </c>
    </row>
    <row r="140" spans="2:8" ht="15.75" x14ac:dyDescent="0.25">
      <c r="C140" s="1" t="s">
        <v>93</v>
      </c>
      <c r="D140">
        <v>4</v>
      </c>
      <c r="H140" s="4" t="str">
        <f>+IFERROR(VLOOKUP(Questionnaire!B140,Responses!C:D,2,FALSE),"")</f>
        <v/>
      </c>
    </row>
    <row r="141" spans="2:8" ht="15.75" x14ac:dyDescent="0.25">
      <c r="C141" s="1" t="s">
        <v>94</v>
      </c>
      <c r="D141">
        <v>3</v>
      </c>
      <c r="H141" s="4" t="str">
        <f>+IFERROR(VLOOKUP(Questionnaire!B141,Responses!C:D,2,FALSE),"")</f>
        <v/>
      </c>
    </row>
    <row r="142" spans="2:8" ht="15.75" x14ac:dyDescent="0.25">
      <c r="C142" s="1" t="s">
        <v>95</v>
      </c>
      <c r="D142">
        <v>2</v>
      </c>
      <c r="H142" s="4" t="str">
        <f>+IFERROR(VLOOKUP(Questionnaire!B142,Responses!C:D,2,FALSE),"")</f>
        <v/>
      </c>
    </row>
    <row r="143" spans="2:8" ht="15.75" x14ac:dyDescent="0.25">
      <c r="C143" s="1" t="s">
        <v>96</v>
      </c>
      <c r="D143">
        <v>1</v>
      </c>
      <c r="H143" s="4" t="str">
        <f>+IFERROR(VLOOKUP(Questionnaire!B143,Responses!C:D,2,FALSE),"")</f>
        <v/>
      </c>
    </row>
    <row r="144" spans="2:8" ht="15.75" x14ac:dyDescent="0.25">
      <c r="C144" s="1" t="s">
        <v>97</v>
      </c>
      <c r="D144">
        <v>0</v>
      </c>
      <c r="H144" s="4" t="str">
        <f>+IFERROR(VLOOKUP(Questionnaire!B144,Responses!C:D,2,FALSE),"")</f>
        <v/>
      </c>
    </row>
    <row r="145" spans="2:8" ht="15.75" x14ac:dyDescent="0.25">
      <c r="B145" s="1"/>
      <c r="H145" s="4" t="str">
        <f>+IFERROR(VLOOKUP(Questionnaire!B145,Responses!C:D,2,FALSE),"")</f>
        <v/>
      </c>
    </row>
    <row r="146" spans="2:8" ht="15.75" x14ac:dyDescent="0.25">
      <c r="B146" s="2" t="s">
        <v>98</v>
      </c>
      <c r="H146" s="4" t="str">
        <f>+IFERROR(VLOOKUP(Questionnaire!B146,Responses!C:D,2,FALSE),"")</f>
        <v/>
      </c>
    </row>
    <row r="147" spans="2:8" ht="15.75" x14ac:dyDescent="0.25">
      <c r="B147" s="1"/>
      <c r="H147" s="4" t="str">
        <f>+IFERROR(VLOOKUP(Questionnaire!B147,Responses!C:D,2,FALSE),"")</f>
        <v/>
      </c>
    </row>
    <row r="148" spans="2:8" ht="15.75" x14ac:dyDescent="0.25">
      <c r="C148" s="1" t="s">
        <v>99</v>
      </c>
      <c r="D148">
        <v>4</v>
      </c>
      <c r="H148" s="4" t="str">
        <f>+IFERROR(VLOOKUP(Questionnaire!B148,Responses!C:D,2,FALSE),"")</f>
        <v/>
      </c>
    </row>
    <row r="149" spans="2:8" ht="15.75" x14ac:dyDescent="0.25">
      <c r="C149" s="1" t="s">
        <v>100</v>
      </c>
      <c r="D149">
        <v>3</v>
      </c>
      <c r="H149" s="4" t="str">
        <f>+IFERROR(VLOOKUP(Questionnaire!B149,Responses!C:D,2,FALSE),"")</f>
        <v/>
      </c>
    </row>
    <row r="150" spans="2:8" ht="15.75" x14ac:dyDescent="0.25">
      <c r="C150" s="1" t="s">
        <v>101</v>
      </c>
      <c r="D150">
        <v>2</v>
      </c>
      <c r="H150" s="4" t="str">
        <f>+IFERROR(VLOOKUP(Questionnaire!B150,Responses!C:D,2,FALSE),"")</f>
        <v/>
      </c>
    </row>
    <row r="151" spans="2:8" ht="15.75" x14ac:dyDescent="0.25">
      <c r="C151" s="1" t="s">
        <v>102</v>
      </c>
      <c r="D151">
        <v>1</v>
      </c>
      <c r="H151" s="4" t="str">
        <f>+IFERROR(VLOOKUP(Questionnaire!B151,Responses!C:D,2,FALSE),"")</f>
        <v/>
      </c>
    </row>
    <row r="152" spans="2:8" ht="15.75" x14ac:dyDescent="0.25">
      <c r="C152" s="1" t="s">
        <v>103</v>
      </c>
      <c r="D152">
        <v>0</v>
      </c>
      <c r="H152" s="4" t="str">
        <f>+IFERROR(VLOOKUP(Questionnaire!B152,Responses!C:D,2,FALSE),"")</f>
        <v/>
      </c>
    </row>
    <row r="153" spans="2:8" ht="15.75" x14ac:dyDescent="0.25">
      <c r="B153" s="2"/>
      <c r="H153" s="4" t="str">
        <f>+IFERROR(VLOOKUP(Questionnaire!B153,Responses!C:D,2,FALSE),"")</f>
        <v/>
      </c>
    </row>
    <row r="154" spans="2:8" ht="15.75" x14ac:dyDescent="0.25">
      <c r="B154" s="2" t="s">
        <v>104</v>
      </c>
      <c r="H154" s="4" t="str">
        <f>+IFERROR(VLOOKUP(Questionnaire!B154,Responses!C:D,2,FALSE),"")</f>
        <v/>
      </c>
    </row>
    <row r="155" spans="2:8" ht="15.75" x14ac:dyDescent="0.25">
      <c r="B155" s="1"/>
      <c r="H155" s="4" t="str">
        <f>+IFERROR(VLOOKUP(Questionnaire!B155,Responses!C:D,2,FALSE),"")</f>
        <v/>
      </c>
    </row>
    <row r="156" spans="2:8" ht="15.75" x14ac:dyDescent="0.25">
      <c r="C156" s="1" t="s">
        <v>105</v>
      </c>
      <c r="D156">
        <v>4</v>
      </c>
      <c r="H156" s="4" t="str">
        <f>+IFERROR(VLOOKUP(Questionnaire!B156,Responses!C:D,2,FALSE),"")</f>
        <v/>
      </c>
    </row>
    <row r="157" spans="2:8" ht="15.75" x14ac:dyDescent="0.25">
      <c r="C157" s="1" t="s">
        <v>106</v>
      </c>
      <c r="D157">
        <v>3</v>
      </c>
      <c r="H157" s="4" t="str">
        <f>+IFERROR(VLOOKUP(Questionnaire!B157,Responses!C:D,2,FALSE),"")</f>
        <v/>
      </c>
    </row>
    <row r="158" spans="2:8" ht="15.75" x14ac:dyDescent="0.25">
      <c r="C158" s="1" t="s">
        <v>107</v>
      </c>
      <c r="D158">
        <v>2</v>
      </c>
      <c r="H158" s="4" t="str">
        <f>+IFERROR(VLOOKUP(Questionnaire!B158,Responses!C:D,2,FALSE),"")</f>
        <v/>
      </c>
    </row>
    <row r="159" spans="2:8" ht="15.75" x14ac:dyDescent="0.25">
      <c r="C159" s="1" t="s">
        <v>108</v>
      </c>
      <c r="D159">
        <v>1</v>
      </c>
      <c r="H159" s="4" t="str">
        <f>+IFERROR(VLOOKUP(Questionnaire!B159,Responses!C:D,2,FALSE),"")</f>
        <v/>
      </c>
    </row>
    <row r="160" spans="2:8" ht="15.75" x14ac:dyDescent="0.25">
      <c r="C160" s="1" t="s">
        <v>109</v>
      </c>
      <c r="D160">
        <v>0</v>
      </c>
      <c r="H160" s="4" t="str">
        <f>+IFERROR(VLOOKUP(Questionnaire!B160,Responses!C:D,2,FALSE),"")</f>
        <v/>
      </c>
    </row>
    <row r="161" spans="2:8" ht="15.75" x14ac:dyDescent="0.25">
      <c r="B161" s="1"/>
      <c r="H161" s="4" t="str">
        <f>+IFERROR(VLOOKUP(Questionnaire!B161,Responses!C:D,2,FALSE),"")</f>
        <v/>
      </c>
    </row>
    <row r="162" spans="2:8" ht="15.75" x14ac:dyDescent="0.25">
      <c r="B162" s="2" t="s">
        <v>110</v>
      </c>
      <c r="H162" s="4" t="str">
        <f>+IFERROR(VLOOKUP(Questionnaire!B162,Responses!C:D,2,FALSE),"")</f>
        <v/>
      </c>
    </row>
    <row r="163" spans="2:8" ht="15.75" x14ac:dyDescent="0.25">
      <c r="B163" s="1"/>
      <c r="H163" s="4" t="str">
        <f>+IFERROR(VLOOKUP(Questionnaire!B163,Responses!C:D,2,FALSE),"")</f>
        <v/>
      </c>
    </row>
    <row r="164" spans="2:8" ht="15.75" x14ac:dyDescent="0.25">
      <c r="C164" s="1" t="s">
        <v>111</v>
      </c>
      <c r="D164">
        <v>4</v>
      </c>
      <c r="H164" s="4" t="str">
        <f>+IFERROR(VLOOKUP(Questionnaire!B164,Responses!C:D,2,FALSE),"")</f>
        <v/>
      </c>
    </row>
    <row r="165" spans="2:8" ht="15.75" x14ac:dyDescent="0.25">
      <c r="C165" s="1" t="s">
        <v>112</v>
      </c>
      <c r="D165">
        <v>3</v>
      </c>
      <c r="H165" s="4" t="str">
        <f>+IFERROR(VLOOKUP(Questionnaire!B165,Responses!C:D,2,FALSE),"")</f>
        <v/>
      </c>
    </row>
    <row r="166" spans="2:8" ht="15.75" x14ac:dyDescent="0.25">
      <c r="C166" s="1" t="s">
        <v>113</v>
      </c>
      <c r="D166">
        <v>2</v>
      </c>
      <c r="H166" s="4" t="str">
        <f>+IFERROR(VLOOKUP(Questionnaire!B166,Responses!C:D,2,FALSE),"")</f>
        <v/>
      </c>
    </row>
    <row r="167" spans="2:8" ht="15.75" x14ac:dyDescent="0.25">
      <c r="C167" s="1" t="s">
        <v>114</v>
      </c>
      <c r="D167">
        <v>1</v>
      </c>
      <c r="H167" s="4" t="str">
        <f>+IFERROR(VLOOKUP(Questionnaire!B167,Responses!C:D,2,FALSE),"")</f>
        <v/>
      </c>
    </row>
    <row r="168" spans="2:8" ht="15.75" x14ac:dyDescent="0.25">
      <c r="C168" s="1" t="s">
        <v>115</v>
      </c>
      <c r="D168">
        <v>0</v>
      </c>
      <c r="H168" s="4" t="str">
        <f>+IFERROR(VLOOKUP(Questionnaire!B168,Responses!C:D,2,FALSE),"")</f>
        <v/>
      </c>
    </row>
    <row r="169" spans="2:8" ht="15.75" x14ac:dyDescent="0.25">
      <c r="B169" s="1"/>
      <c r="H169" s="4" t="str">
        <f>+IFERROR(VLOOKUP(Questionnaire!B169,Responses!C:D,2,FALSE),"")</f>
        <v/>
      </c>
    </row>
    <row r="170" spans="2:8" ht="15.75" x14ac:dyDescent="0.25">
      <c r="B170" s="2" t="s">
        <v>116</v>
      </c>
      <c r="H170" s="4" t="str">
        <f>+IFERROR(VLOOKUP(Questionnaire!B170,Responses!C:D,2,FALSE),"")</f>
        <v/>
      </c>
    </row>
    <row r="171" spans="2:8" ht="15.75" x14ac:dyDescent="0.25">
      <c r="B171" s="1"/>
      <c r="H171" s="4" t="str">
        <f>+IFERROR(VLOOKUP(Questionnaire!B171,Responses!C:D,2,FALSE),"")</f>
        <v/>
      </c>
    </row>
    <row r="172" spans="2:8" ht="15.75" x14ac:dyDescent="0.25">
      <c r="C172" s="1" t="s">
        <v>117</v>
      </c>
      <c r="D172">
        <v>4</v>
      </c>
      <c r="H172" s="4" t="str">
        <f>+IFERROR(VLOOKUP(Questionnaire!B172,Responses!C:D,2,FALSE),"")</f>
        <v/>
      </c>
    </row>
    <row r="173" spans="2:8" ht="15.75" x14ac:dyDescent="0.25">
      <c r="C173" s="1" t="s">
        <v>118</v>
      </c>
      <c r="D173">
        <v>3</v>
      </c>
      <c r="H173" s="4" t="str">
        <f>+IFERROR(VLOOKUP(Questionnaire!B173,Responses!C:D,2,FALSE),"")</f>
        <v/>
      </c>
    </row>
    <row r="174" spans="2:8" ht="15.75" x14ac:dyDescent="0.25">
      <c r="C174" s="1" t="s">
        <v>119</v>
      </c>
      <c r="D174">
        <v>2</v>
      </c>
      <c r="H174" s="4" t="str">
        <f>+IFERROR(VLOOKUP(Questionnaire!B174,Responses!C:D,2,FALSE),"")</f>
        <v/>
      </c>
    </row>
    <row r="175" spans="2:8" ht="15.75" x14ac:dyDescent="0.25">
      <c r="C175" s="1" t="s">
        <v>120</v>
      </c>
      <c r="D175">
        <v>1</v>
      </c>
      <c r="H175" s="4" t="str">
        <f>+IFERROR(VLOOKUP(Questionnaire!B175,Responses!C:D,2,FALSE),"")</f>
        <v/>
      </c>
    </row>
    <row r="176" spans="2:8" ht="15.75" x14ac:dyDescent="0.25">
      <c r="C176" s="1" t="s">
        <v>121</v>
      </c>
      <c r="D176">
        <v>0</v>
      </c>
      <c r="H176" s="4" t="str">
        <f>+IFERROR(VLOOKUP(Questionnaire!B176,Responses!C:D,2,FALSE),"")</f>
        <v/>
      </c>
    </row>
    <row r="177" spans="2:8" ht="15.75" x14ac:dyDescent="0.25">
      <c r="B177" s="1"/>
      <c r="H177" s="4" t="str">
        <f>+IFERROR(VLOOKUP(Questionnaire!B177,Responses!C:D,2,FALSE),"")</f>
        <v/>
      </c>
    </row>
    <row r="178" spans="2:8" ht="15.75" x14ac:dyDescent="0.25">
      <c r="B178" s="2" t="s">
        <v>122</v>
      </c>
      <c r="H178" s="4" t="str">
        <f>+IFERROR(VLOOKUP(Questionnaire!B178,Responses!C:D,2,FALSE),"")</f>
        <v/>
      </c>
    </row>
    <row r="179" spans="2:8" ht="15.75" x14ac:dyDescent="0.25">
      <c r="B179" s="1"/>
      <c r="H179" s="4" t="str">
        <f>+IFERROR(VLOOKUP(Questionnaire!B179,Responses!C:D,2,FALSE),"")</f>
        <v/>
      </c>
    </row>
    <row r="180" spans="2:8" ht="15.75" x14ac:dyDescent="0.25">
      <c r="C180" s="1" t="s">
        <v>123</v>
      </c>
      <c r="D180">
        <v>4</v>
      </c>
      <c r="H180" s="4" t="str">
        <f>+IFERROR(VLOOKUP(Questionnaire!B180,Responses!C:D,2,FALSE),"")</f>
        <v/>
      </c>
    </row>
    <row r="181" spans="2:8" ht="15.75" x14ac:dyDescent="0.25">
      <c r="C181" s="1" t="s">
        <v>124</v>
      </c>
      <c r="D181">
        <v>3</v>
      </c>
      <c r="H181" s="4" t="str">
        <f>+IFERROR(VLOOKUP(Questionnaire!B181,Responses!C:D,2,FALSE),"")</f>
        <v/>
      </c>
    </row>
    <row r="182" spans="2:8" ht="15.75" x14ac:dyDescent="0.25">
      <c r="C182" s="1" t="s">
        <v>125</v>
      </c>
      <c r="D182">
        <v>2</v>
      </c>
      <c r="H182" s="4" t="str">
        <f>+IFERROR(VLOOKUP(Questionnaire!B182,Responses!C:D,2,FALSE),"")</f>
        <v/>
      </c>
    </row>
    <row r="183" spans="2:8" ht="15.75" x14ac:dyDescent="0.25">
      <c r="C183" s="1" t="s">
        <v>126</v>
      </c>
      <c r="D183">
        <v>1</v>
      </c>
      <c r="H183" s="4" t="str">
        <f>+IFERROR(VLOOKUP(Questionnaire!B183,Responses!C:D,2,FALSE),"")</f>
        <v/>
      </c>
    </row>
    <row r="184" spans="2:8" ht="15.75" x14ac:dyDescent="0.25">
      <c r="C184" s="1" t="s">
        <v>127</v>
      </c>
      <c r="D184">
        <v>0</v>
      </c>
      <c r="H184" s="4" t="str">
        <f>+IFERROR(VLOOKUP(Questionnaire!B184,Responses!C:D,2,FALSE),"")</f>
        <v/>
      </c>
    </row>
    <row r="185" spans="2:8" ht="15.75" x14ac:dyDescent="0.25">
      <c r="B185" s="1"/>
      <c r="H185" s="4" t="str">
        <f>+IFERROR(VLOOKUP(Questionnaire!B185,Responses!C:D,2,FALSE),"")</f>
        <v/>
      </c>
    </row>
    <row r="186" spans="2:8" ht="15.75" x14ac:dyDescent="0.25">
      <c r="B186" s="2" t="s">
        <v>128</v>
      </c>
      <c r="H186" s="4" t="str">
        <f>+IFERROR(VLOOKUP(Questionnaire!B186,Responses!C:D,2,FALSE),"")</f>
        <v/>
      </c>
    </row>
    <row r="187" spans="2:8" ht="15.75" x14ac:dyDescent="0.25">
      <c r="B187" s="1"/>
      <c r="H187" s="4" t="str">
        <f>+IFERROR(VLOOKUP(Questionnaire!B187,Responses!C:D,2,FALSE),"")</f>
        <v/>
      </c>
    </row>
    <row r="188" spans="2:8" ht="15.75" x14ac:dyDescent="0.25">
      <c r="C188" s="1" t="s">
        <v>129</v>
      </c>
      <c r="D188">
        <v>4</v>
      </c>
      <c r="H188" s="4" t="str">
        <f>+IFERROR(VLOOKUP(Questionnaire!B188,Responses!C:D,2,FALSE),"")</f>
        <v/>
      </c>
    </row>
    <row r="189" spans="2:8" ht="15.75" x14ac:dyDescent="0.25">
      <c r="C189" s="1" t="s">
        <v>130</v>
      </c>
      <c r="D189">
        <v>3</v>
      </c>
      <c r="H189" s="4" t="str">
        <f>+IFERROR(VLOOKUP(Questionnaire!B189,Responses!C:D,2,FALSE),"")</f>
        <v/>
      </c>
    </row>
    <row r="190" spans="2:8" ht="15.75" x14ac:dyDescent="0.25">
      <c r="C190" s="1" t="s">
        <v>131</v>
      </c>
      <c r="D190">
        <v>2</v>
      </c>
      <c r="H190" s="4" t="str">
        <f>+IFERROR(VLOOKUP(Questionnaire!B190,Responses!C:D,2,FALSE),"")</f>
        <v/>
      </c>
    </row>
    <row r="191" spans="2:8" ht="15.75" x14ac:dyDescent="0.25">
      <c r="C191" s="1" t="s">
        <v>132</v>
      </c>
      <c r="D191">
        <v>1</v>
      </c>
      <c r="H191" s="4" t="str">
        <f>+IFERROR(VLOOKUP(Questionnaire!B191,Responses!C:D,2,FALSE),"")</f>
        <v/>
      </c>
    </row>
    <row r="192" spans="2:8" ht="15.75" x14ac:dyDescent="0.25">
      <c r="C192" s="1" t="s">
        <v>133</v>
      </c>
      <c r="D192">
        <v>0</v>
      </c>
      <c r="H192" s="4" t="str">
        <f>+IFERROR(VLOOKUP(Questionnaire!B192,Responses!C:D,2,FALSE),"")</f>
        <v/>
      </c>
    </row>
    <row r="193" spans="2:8" ht="15.75" x14ac:dyDescent="0.25">
      <c r="B193" s="1"/>
      <c r="H193" s="4" t="str">
        <f>+IFERROR(VLOOKUP(Questionnaire!B193,Responses!C:D,2,FALSE),"")</f>
        <v/>
      </c>
    </row>
    <row r="194" spans="2:8" ht="15.75" x14ac:dyDescent="0.25">
      <c r="B194" s="2" t="s">
        <v>134</v>
      </c>
      <c r="H194" s="4" t="str">
        <f>+IFERROR(VLOOKUP(Questionnaire!B194,Responses!C:D,2,FALSE),"")</f>
        <v/>
      </c>
    </row>
    <row r="195" spans="2:8" ht="15.75" x14ac:dyDescent="0.25">
      <c r="B195" s="1"/>
      <c r="H195" s="4" t="str">
        <f>+IFERROR(VLOOKUP(Questionnaire!B195,Responses!C:D,2,FALSE),"")</f>
        <v/>
      </c>
    </row>
    <row r="196" spans="2:8" ht="15.75" x14ac:dyDescent="0.25">
      <c r="C196" s="1" t="s">
        <v>135</v>
      </c>
      <c r="D196">
        <v>4</v>
      </c>
      <c r="H196" s="4" t="str">
        <f>+IFERROR(VLOOKUP(Questionnaire!B196,Responses!C:D,2,FALSE),"")</f>
        <v/>
      </c>
    </row>
    <row r="197" spans="2:8" ht="15.75" x14ac:dyDescent="0.25">
      <c r="C197" s="1" t="s">
        <v>136</v>
      </c>
      <c r="D197">
        <v>3</v>
      </c>
      <c r="H197" s="4" t="str">
        <f>+IFERROR(VLOOKUP(Questionnaire!B197,Responses!C:D,2,FALSE),"")</f>
        <v/>
      </c>
    </row>
    <row r="198" spans="2:8" ht="15.75" x14ac:dyDescent="0.25">
      <c r="C198" s="1" t="s">
        <v>137</v>
      </c>
      <c r="D198">
        <v>2</v>
      </c>
      <c r="H198" s="4" t="str">
        <f>+IFERROR(VLOOKUP(Questionnaire!B198,Responses!C:D,2,FALSE),"")</f>
        <v/>
      </c>
    </row>
    <row r="199" spans="2:8" ht="15.75" x14ac:dyDescent="0.25">
      <c r="C199" s="1" t="s">
        <v>138</v>
      </c>
      <c r="D199">
        <v>1</v>
      </c>
      <c r="H199" s="4" t="str">
        <f>+IFERROR(VLOOKUP(Questionnaire!B199,Responses!C:D,2,FALSE),"")</f>
        <v/>
      </c>
    </row>
    <row r="200" spans="2:8" ht="15.75" x14ac:dyDescent="0.25">
      <c r="C200" s="1" t="s">
        <v>139</v>
      </c>
      <c r="D200">
        <v>0</v>
      </c>
      <c r="H200" s="4" t="str">
        <f>+IFERROR(VLOOKUP(Questionnaire!B200,Responses!C:D,2,FALSE),"")</f>
        <v/>
      </c>
    </row>
    <row r="201" spans="2:8" ht="15.75" x14ac:dyDescent="0.25">
      <c r="B201" s="1"/>
      <c r="H201" s="4" t="str">
        <f>+IFERROR(VLOOKUP(Questionnaire!B201,Responses!C:D,2,FALSE),"")</f>
        <v/>
      </c>
    </row>
    <row r="202" spans="2:8" ht="15.75" x14ac:dyDescent="0.25">
      <c r="B202" s="2" t="s">
        <v>140</v>
      </c>
      <c r="H202" s="4" t="str">
        <f>+IFERROR(VLOOKUP(Questionnaire!B202,Responses!C:D,2,FALSE),"")</f>
        <v/>
      </c>
    </row>
    <row r="203" spans="2:8" ht="15.75" x14ac:dyDescent="0.25">
      <c r="B203" s="1"/>
      <c r="H203" s="4" t="str">
        <f>+IFERROR(VLOOKUP(Questionnaire!B203,Responses!C:D,2,FALSE),"")</f>
        <v/>
      </c>
    </row>
    <row r="204" spans="2:8" ht="15.75" x14ac:dyDescent="0.25">
      <c r="C204" s="1" t="s">
        <v>141</v>
      </c>
      <c r="D204">
        <v>4</v>
      </c>
      <c r="H204" s="4" t="str">
        <f>+IFERROR(VLOOKUP(Questionnaire!B204,Responses!C:D,2,FALSE),"")</f>
        <v/>
      </c>
    </row>
    <row r="205" spans="2:8" ht="15.75" x14ac:dyDescent="0.25">
      <c r="C205" s="1" t="s">
        <v>142</v>
      </c>
      <c r="D205">
        <v>3</v>
      </c>
      <c r="H205" s="4" t="str">
        <f>+IFERROR(VLOOKUP(Questionnaire!B205,Responses!C:D,2,FALSE),"")</f>
        <v/>
      </c>
    </row>
    <row r="206" spans="2:8" ht="15.75" x14ac:dyDescent="0.25">
      <c r="C206" s="1" t="s">
        <v>143</v>
      </c>
      <c r="D206">
        <v>2</v>
      </c>
      <c r="H206" s="4" t="str">
        <f>+IFERROR(VLOOKUP(Questionnaire!B206,Responses!C:D,2,FALSE),"")</f>
        <v/>
      </c>
    </row>
    <row r="207" spans="2:8" ht="15.75" x14ac:dyDescent="0.25">
      <c r="C207" s="1" t="s">
        <v>144</v>
      </c>
      <c r="D207">
        <v>1</v>
      </c>
      <c r="H207" s="4" t="str">
        <f>+IFERROR(VLOOKUP(Questionnaire!B207,Responses!C:D,2,FALSE),"")</f>
        <v/>
      </c>
    </row>
    <row r="208" spans="2:8" ht="15.75" x14ac:dyDescent="0.25">
      <c r="C208" s="1" t="s">
        <v>145</v>
      </c>
      <c r="D208">
        <v>0</v>
      </c>
      <c r="H208" s="4" t="str">
        <f>+IFERROR(VLOOKUP(Questionnaire!B208,Responses!C:D,2,FALSE),"")</f>
        <v/>
      </c>
    </row>
    <row r="209" spans="2:8" ht="15.75" x14ac:dyDescent="0.25">
      <c r="B209" s="1"/>
      <c r="H209" s="4" t="str">
        <f>+IFERROR(VLOOKUP(Questionnaire!B209,Responses!C:D,2,FALSE),"")</f>
        <v/>
      </c>
    </row>
    <row r="210" spans="2:8" ht="15.75" x14ac:dyDescent="0.25">
      <c r="B210" s="2" t="s">
        <v>146</v>
      </c>
      <c r="H210" s="4" t="str">
        <f>+IFERROR(VLOOKUP(Questionnaire!B210,Responses!C:D,2,FALSE),"")</f>
        <v/>
      </c>
    </row>
    <row r="211" spans="2:8" ht="15.75" x14ac:dyDescent="0.25">
      <c r="B211" s="1"/>
      <c r="H211" s="4" t="str">
        <f>+IFERROR(VLOOKUP(Questionnaire!B211,Responses!C:D,2,FALSE),"")</f>
        <v/>
      </c>
    </row>
    <row r="212" spans="2:8" ht="15.75" x14ac:dyDescent="0.25">
      <c r="C212" s="1" t="s">
        <v>147</v>
      </c>
      <c r="D212">
        <v>4</v>
      </c>
      <c r="H212" s="4" t="str">
        <f>+IFERROR(VLOOKUP(Questionnaire!B212,Responses!C:D,2,FALSE),"")</f>
        <v/>
      </c>
    </row>
    <row r="213" spans="2:8" ht="15.75" x14ac:dyDescent="0.25">
      <c r="C213" s="1" t="s">
        <v>148</v>
      </c>
      <c r="D213">
        <v>3</v>
      </c>
      <c r="H213" s="4" t="str">
        <f>+IFERROR(VLOOKUP(Questionnaire!B213,Responses!C:D,2,FALSE),"")</f>
        <v/>
      </c>
    </row>
    <row r="214" spans="2:8" ht="15.75" x14ac:dyDescent="0.25">
      <c r="C214" s="1" t="s">
        <v>149</v>
      </c>
      <c r="D214">
        <v>2</v>
      </c>
      <c r="H214" s="4" t="str">
        <f>+IFERROR(VLOOKUP(Questionnaire!B214,Responses!C:D,2,FALSE),"")</f>
        <v/>
      </c>
    </row>
    <row r="215" spans="2:8" ht="15.75" x14ac:dyDescent="0.25">
      <c r="C215" s="1" t="s">
        <v>150</v>
      </c>
      <c r="D215">
        <v>1</v>
      </c>
      <c r="H215" s="4" t="str">
        <f>+IFERROR(VLOOKUP(Questionnaire!B215,Responses!C:D,2,FALSE),"")</f>
        <v/>
      </c>
    </row>
    <row r="216" spans="2:8" ht="15.75" x14ac:dyDescent="0.25">
      <c r="C216" s="1" t="s">
        <v>151</v>
      </c>
      <c r="D216">
        <v>0</v>
      </c>
      <c r="H216" s="4" t="str">
        <f>+IFERROR(VLOOKUP(Questionnaire!B216,Responses!C:D,2,FALSE),"")</f>
        <v/>
      </c>
    </row>
    <row r="217" spans="2:8" ht="15.75" x14ac:dyDescent="0.25">
      <c r="B217" s="1"/>
      <c r="H217" s="4" t="str">
        <f>+IFERROR(VLOOKUP(Questionnaire!B217,Responses!C:D,2,FALSE),"")</f>
        <v/>
      </c>
    </row>
    <row r="218" spans="2:8" ht="15.75" x14ac:dyDescent="0.25">
      <c r="B218" s="2" t="s">
        <v>152</v>
      </c>
      <c r="H218" s="4" t="str">
        <f>+IFERROR(VLOOKUP(Questionnaire!B218,Responses!C:D,2,FALSE),"")</f>
        <v/>
      </c>
    </row>
    <row r="219" spans="2:8" ht="15.75" x14ac:dyDescent="0.25">
      <c r="B219" s="1"/>
      <c r="H219" s="4" t="str">
        <f>+IFERROR(VLOOKUP(Questionnaire!B219,Responses!C:D,2,FALSE),"")</f>
        <v/>
      </c>
    </row>
    <row r="220" spans="2:8" ht="15.75" x14ac:dyDescent="0.25">
      <c r="C220" s="1" t="s">
        <v>153</v>
      </c>
      <c r="D220">
        <v>4</v>
      </c>
      <c r="H220" s="4" t="str">
        <f>+IFERROR(VLOOKUP(Questionnaire!B220,Responses!C:D,2,FALSE),"")</f>
        <v/>
      </c>
    </row>
    <row r="221" spans="2:8" ht="15.75" x14ac:dyDescent="0.25">
      <c r="C221" s="1" t="s">
        <v>154</v>
      </c>
      <c r="D221">
        <v>3</v>
      </c>
      <c r="H221" s="4" t="str">
        <f>+IFERROR(VLOOKUP(Questionnaire!B221,Responses!C:D,2,FALSE),"")</f>
        <v/>
      </c>
    </row>
    <row r="222" spans="2:8" ht="15.75" x14ac:dyDescent="0.25">
      <c r="C222" s="1" t="s">
        <v>155</v>
      </c>
      <c r="D222">
        <v>2</v>
      </c>
      <c r="H222" s="4" t="str">
        <f>+IFERROR(VLOOKUP(Questionnaire!B222,Responses!C:D,2,FALSE),"")</f>
        <v/>
      </c>
    </row>
    <row r="223" spans="2:8" ht="15.75" x14ac:dyDescent="0.25">
      <c r="C223" s="1" t="s">
        <v>156</v>
      </c>
      <c r="D223">
        <v>1</v>
      </c>
      <c r="H223" s="4" t="str">
        <f>+IFERROR(VLOOKUP(Questionnaire!B223,Responses!C:D,2,FALSE),"")</f>
        <v/>
      </c>
    </row>
    <row r="224" spans="2:8" ht="15.75" x14ac:dyDescent="0.25">
      <c r="C224" s="1" t="s">
        <v>157</v>
      </c>
      <c r="D224">
        <v>0</v>
      </c>
      <c r="H224" s="4" t="str">
        <f>+IFERROR(VLOOKUP(Questionnaire!B224,Responses!C:D,2,FALSE),"")</f>
        <v/>
      </c>
    </row>
    <row r="225" spans="8:8" x14ac:dyDescent="0.25">
      <c r="H225" s="4" t="str">
        <f>+IFERROR(VLOOKUP(Questionnaire!B225,Responses!C:D,2,FALSE),"")</f>
        <v/>
      </c>
    </row>
    <row r="226" spans="8:8" x14ac:dyDescent="0.25">
      <c r="H226" s="4" t="str">
        <f>+IFERROR(VLOOKUP(Questionnaire!B226,Responses!C:D,2,FALSE),"")</f>
        <v/>
      </c>
    </row>
    <row r="227" spans="8:8" x14ac:dyDescent="0.25">
      <c r="H227" s="4" t="str">
        <f>+IFERROR(VLOOKUP(Questionnaire!B227,Responses!C:D,2,FALSE),"")</f>
        <v/>
      </c>
    </row>
  </sheetData>
  <sheetProtection password="B07C"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Questionnaire</vt:lpstr>
      <vt:lpstr>Score and Result</vt:lpstr>
      <vt:lpstr>Responses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Ciara DeJong</dc:creator>
  <cp:lastModifiedBy>Design Goblin</cp:lastModifiedBy>
  <dcterms:created xsi:type="dcterms:W3CDTF">2019-03-26T15:24:07Z</dcterms:created>
  <dcterms:modified xsi:type="dcterms:W3CDTF">2019-06-20T17:58:40Z</dcterms:modified>
</cp:coreProperties>
</file>